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01.11.2022" sheetId="1" r:id="rId1"/>
  </sheets>
  <definedNames>
    <definedName name="_xlnm.Print_Area" localSheetId="0">'01.11.2022'!$A$1:$AP$19</definedName>
  </definedNames>
  <calcPr calcId="162913" iterateDelta="1E-4"/>
</workbook>
</file>

<file path=xl/calcChain.xml><?xml version="1.0" encoding="utf-8"?>
<calcChain xmlns="http://schemas.openxmlformats.org/spreadsheetml/2006/main">
  <c r="D11" i="1" l="1"/>
  <c r="D12" i="1"/>
  <c r="D14" i="1"/>
  <c r="AI12" i="1"/>
  <c r="AI13" i="1"/>
  <c r="AI14" i="1"/>
  <c r="AI15" i="1"/>
  <c r="AI11" i="1"/>
  <c r="AI9" i="1"/>
  <c r="AF12" i="1" l="1"/>
  <c r="AF13" i="1"/>
  <c r="AF14" i="1"/>
  <c r="AF15" i="1"/>
  <c r="AF11" i="1"/>
  <c r="AF9" i="1"/>
  <c r="AC12" i="1" l="1"/>
  <c r="AC13" i="1"/>
  <c r="AC14" i="1"/>
  <c r="AC15" i="1"/>
  <c r="AC11" i="1"/>
  <c r="AC9" i="1"/>
  <c r="Z12" i="1"/>
  <c r="Z13" i="1"/>
  <c r="Z14" i="1"/>
  <c r="Z15" i="1"/>
  <c r="Z11" i="1"/>
  <c r="Z9" i="1"/>
  <c r="V13" i="1" l="1"/>
  <c r="W15" i="1" l="1"/>
  <c r="W13" i="1"/>
  <c r="W12" i="1"/>
  <c r="W11" i="1"/>
  <c r="T13" i="1" l="1"/>
  <c r="T9" i="1"/>
  <c r="Q13" i="1" l="1"/>
  <c r="Q9" i="1"/>
  <c r="N13" i="1" l="1"/>
  <c r="N9" i="1"/>
  <c r="K13" i="1" l="1"/>
  <c r="H11" i="1" l="1"/>
  <c r="C9" i="1"/>
  <c r="D9" i="1"/>
  <c r="H13" i="1"/>
  <c r="H9" i="1"/>
  <c r="E9" i="1" l="1"/>
  <c r="D15" i="1"/>
  <c r="E15" i="1" s="1"/>
  <c r="E14" i="1"/>
  <c r="E12" i="1" l="1"/>
  <c r="E11" i="1"/>
  <c r="D13" i="1"/>
  <c r="C13" i="1" l="1"/>
  <c r="E13" i="1" s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<sst xmlns="http://schemas.openxmlformats.org/spreadsheetml/2006/main" count="210" uniqueCount="36">
  <si>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</si>
  <si>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</si>
  <si>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</si>
  <si>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</si>
  <si>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</si>
  <si>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</si>
  <si>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</si>
  <si>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</si>
  <si>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</si>
  <si>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</si>
  <si>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</si>
  <si>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</si>
  <si>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</si>
  <si>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</si>
  <si>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</si>
  <si>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</si>
  <si>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</si>
  <si>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</si>
  <si>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</si>
  <si>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</si>
  <si>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</si>
  <si>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</si>
  <si>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</si>
  <si>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</si>
  <si>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</si>
  <si>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</si>
  <si>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</si>
  <si>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</si>
  <si>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</si>
  <si>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</si>
  <si>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</si>
  <si>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 xml:space="preserve">план на 2022 год 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</si>
  <si>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2022 год</t>
  </si>
  <si>
    <t>исполнитель: главный специалист-эксперт ОФКиС Корсунова Анастасия Владимировна,                                                                                     9-63-54 доб. 595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</si>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</sst>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view="pageBreakPreview" topLeftCell="B1" zoomScale="60" zoomScaleNormal="100" workbookViewId="0">
      <pane ySplit="5" topLeftCell="A6" activePane="bottomLeft" state="frozen"/>
      <selection pane="bottomLeft" activeCell="T18" sqref="T18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4.554687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7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22" t="s">
        <v>32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</row>
    <row r="3" spans="1:42" ht="31.5" customHeight="1" x14ac:dyDescent="0.3">
      <c r="A3" s="18" t="s">
        <v>0</v>
      </c>
      <c r="B3" s="18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3">
      <c r="A4" s="19"/>
      <c r="B4" s="19"/>
      <c r="C4" s="25" t="s">
        <v>31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3">
      <c r="A5" s="20"/>
      <c r="B5" s="20"/>
      <c r="C5" s="25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3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" x14ac:dyDescent="0.3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4.8" x14ac:dyDescent="0.3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41</v>
      </c>
      <c r="E9" s="9">
        <f>D9/C9*100</f>
        <v>83.673469387755105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>
        <v>3</v>
      </c>
      <c r="W9" s="4">
        <v>100</v>
      </c>
      <c r="X9" s="4">
        <v>3</v>
      </c>
      <c r="Y9" s="4">
        <v>3</v>
      </c>
      <c r="Z9" s="4">
        <f>Y9/X9*100</f>
        <v>100</v>
      </c>
      <c r="AA9" s="4">
        <v>2</v>
      </c>
      <c r="AB9" s="4">
        <v>1</v>
      </c>
      <c r="AC9" s="4">
        <f>AB9/AA9*100</f>
        <v>50</v>
      </c>
      <c r="AD9" s="4">
        <v>4</v>
      </c>
      <c r="AE9" s="4">
        <v>2</v>
      </c>
      <c r="AF9" s="4">
        <f>AE9/AD9*100</f>
        <v>50</v>
      </c>
      <c r="AG9" s="4">
        <v>3</v>
      </c>
      <c r="AH9" s="4">
        <v>3</v>
      </c>
      <c r="AI9" s="4">
        <f>AH9/AG9*100</f>
        <v>100</v>
      </c>
      <c r="AJ9" s="4">
        <v>8</v>
      </c>
      <c r="AK9" s="4"/>
      <c r="AL9" s="4"/>
      <c r="AM9" s="4">
        <v>2</v>
      </c>
      <c r="AN9" s="4"/>
      <c r="AO9" s="4"/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/>
      <c r="AO10" s="4"/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f>(G11+J11+M11+P11+S11+V11+Y11+AB11+AE11+AH11+AK11+AN11)/10</f>
        <v>2999</v>
      </c>
      <c r="E11" s="10">
        <f>D11/C11*100</f>
        <v>96.741935483870961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>
        <v>2906</v>
      </c>
      <c r="W11" s="6">
        <f>V11/U11*100</f>
        <v>93.741935483870961</v>
      </c>
      <c r="X11" s="4">
        <v>3100</v>
      </c>
      <c r="Y11" s="4">
        <v>2906</v>
      </c>
      <c r="Z11" s="4">
        <f>Y11/X11*100</f>
        <v>93.741935483870961</v>
      </c>
      <c r="AA11" s="4">
        <v>3100</v>
      </c>
      <c r="AB11" s="4">
        <v>2922</v>
      </c>
      <c r="AC11" s="4">
        <f>AB11/AA11*100</f>
        <v>94.258064516129039</v>
      </c>
      <c r="AD11" s="4">
        <v>3100</v>
      </c>
      <c r="AE11" s="4">
        <v>2878</v>
      </c>
      <c r="AF11" s="4">
        <f>AE11/AD11*100</f>
        <v>92.838709677419345</v>
      </c>
      <c r="AG11" s="4">
        <v>3100</v>
      </c>
      <c r="AH11" s="4">
        <v>2878</v>
      </c>
      <c r="AI11" s="4">
        <f>AH11/AG11*100</f>
        <v>92.838709677419345</v>
      </c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" x14ac:dyDescent="0.3">
      <c r="A12" s="3">
        <v>7</v>
      </c>
      <c r="B12" s="4" t="s">
        <v>7</v>
      </c>
      <c r="C12" s="4">
        <v>72.099999999999994</v>
      </c>
      <c r="D12" s="6">
        <f>(G12+J12+M12+P12+S12+V12+Y12+AB12+AE12+AH12+AK12+AN12)/10</f>
        <v>74.359999999999985</v>
      </c>
      <c r="E12" s="10">
        <f t="shared" ref="E12:E13" si="0">D12/C12*100</f>
        <v>103.13453536754507</v>
      </c>
      <c r="F12" s="4">
        <v>72.099999999999994</v>
      </c>
      <c r="G12" s="4">
        <v>72.099999999999994</v>
      </c>
      <c r="H12" s="6">
        <v>100</v>
      </c>
      <c r="I12" s="4">
        <v>72.099999999999994</v>
      </c>
      <c r="J12" s="4">
        <v>72.099999999999994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>
        <v>74.900000000000006</v>
      </c>
      <c r="W12" s="6">
        <f>V12/U12*100</f>
        <v>103.88349514563109</v>
      </c>
      <c r="X12" s="4">
        <v>72.099999999999994</v>
      </c>
      <c r="Y12" s="4">
        <v>74.900000000000006</v>
      </c>
      <c r="Z12" s="4">
        <f t="shared" ref="Z12:Z15" si="1">Y12/X12*100</f>
        <v>103.88349514563109</v>
      </c>
      <c r="AA12" s="4">
        <v>72.099999999999994</v>
      </c>
      <c r="AB12" s="4">
        <v>74.5</v>
      </c>
      <c r="AC12" s="4">
        <f t="shared" ref="AC12:AC15" si="2">AB12/AA12*100</f>
        <v>103.32871012482663</v>
      </c>
      <c r="AD12" s="4">
        <v>72.099999999999994</v>
      </c>
      <c r="AE12" s="6">
        <v>79.400000000000006</v>
      </c>
      <c r="AF12" s="4">
        <f t="shared" ref="AF12:AF15" si="3">AE12/AD12*100</f>
        <v>110.12482662968101</v>
      </c>
      <c r="AG12" s="4">
        <v>72.099999999999994</v>
      </c>
      <c r="AH12" s="4">
        <v>79.400000000000006</v>
      </c>
      <c r="AI12" s="4">
        <f t="shared" ref="AI12:AI15" si="4">AH12/AG12*100</f>
        <v>110.12482662968101</v>
      </c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741</v>
      </c>
      <c r="E13" s="6">
        <f t="shared" si="0"/>
        <v>113.99999999999999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>
        <f>82+244</f>
        <v>326</v>
      </c>
      <c r="W13" s="6">
        <f>V13/U13*100</f>
        <v>626.92307692307691</v>
      </c>
      <c r="X13" s="4">
        <v>52</v>
      </c>
      <c r="Y13" s="4">
        <v>9</v>
      </c>
      <c r="Z13" s="4">
        <f t="shared" si="1"/>
        <v>17.307692307692307</v>
      </c>
      <c r="AA13" s="4">
        <v>52</v>
      </c>
      <c r="AB13" s="4">
        <v>68</v>
      </c>
      <c r="AC13" s="4">
        <f t="shared" si="2"/>
        <v>130.76923076923077</v>
      </c>
      <c r="AD13" s="4">
        <v>55</v>
      </c>
      <c r="AE13" s="4">
        <v>0</v>
      </c>
      <c r="AF13" s="4">
        <f t="shared" si="3"/>
        <v>0</v>
      </c>
      <c r="AG13" s="4">
        <v>55</v>
      </c>
      <c r="AH13" s="4">
        <v>49</v>
      </c>
      <c r="AI13" s="4">
        <f t="shared" si="4"/>
        <v>89.090909090909093</v>
      </c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3">
      <c r="A14" s="3">
        <v>9</v>
      </c>
      <c r="B14" s="4" t="s">
        <v>29</v>
      </c>
      <c r="C14" s="4">
        <v>23</v>
      </c>
      <c r="D14" s="4">
        <f>(G14+J14+M14+P14+S14+V14+Y14+AB14+AE14+AH14+AK14+AN14)/10</f>
        <v>23</v>
      </c>
      <c r="E14" s="10">
        <f t="shared" ref="E14:E15" si="5">D14/C14*100</f>
        <v>100</v>
      </c>
      <c r="F14" s="4">
        <v>23</v>
      </c>
      <c r="G14" s="4">
        <v>23</v>
      </c>
      <c r="H14" s="6">
        <v>100</v>
      </c>
      <c r="I14" s="4">
        <v>23</v>
      </c>
      <c r="J14" s="4">
        <v>23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>
        <v>23</v>
      </c>
      <c r="W14" s="6">
        <v>100</v>
      </c>
      <c r="X14" s="4">
        <v>23</v>
      </c>
      <c r="Y14" s="4">
        <v>23</v>
      </c>
      <c r="Z14" s="4">
        <f t="shared" si="1"/>
        <v>100</v>
      </c>
      <c r="AA14" s="4">
        <v>23</v>
      </c>
      <c r="AB14" s="4">
        <v>23</v>
      </c>
      <c r="AC14" s="4">
        <f t="shared" si="2"/>
        <v>100</v>
      </c>
      <c r="AD14" s="4">
        <v>23</v>
      </c>
      <c r="AE14" s="10">
        <v>23</v>
      </c>
      <c r="AF14" s="4">
        <f t="shared" si="3"/>
        <v>100</v>
      </c>
      <c r="AG14" s="4">
        <v>23</v>
      </c>
      <c r="AH14" s="4">
        <v>23</v>
      </c>
      <c r="AI14" s="4">
        <f t="shared" si="4"/>
        <v>100</v>
      </c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3.6" x14ac:dyDescent="0.3">
      <c r="A15" s="3">
        <v>10</v>
      </c>
      <c r="B15" s="4" t="s">
        <v>30</v>
      </c>
      <c r="C15" s="4">
        <v>20</v>
      </c>
      <c r="D15" s="4">
        <f>G15+J15+M15+P15+S15+V15+Y15+AB15+AE15+AH15+AK15+AN15</f>
        <v>18</v>
      </c>
      <c r="E15" s="10">
        <f t="shared" si="5"/>
        <v>90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>
        <v>3</v>
      </c>
      <c r="W15" s="6">
        <f>V15/U15*100</f>
        <v>150</v>
      </c>
      <c r="X15" s="4">
        <v>2</v>
      </c>
      <c r="Y15" s="4">
        <v>2</v>
      </c>
      <c r="Z15" s="4">
        <f t="shared" si="1"/>
        <v>100</v>
      </c>
      <c r="AA15" s="4">
        <v>2</v>
      </c>
      <c r="AB15" s="4">
        <v>3</v>
      </c>
      <c r="AC15" s="4">
        <f t="shared" si="2"/>
        <v>150</v>
      </c>
      <c r="AD15" s="4">
        <v>2</v>
      </c>
      <c r="AE15" s="4">
        <v>2</v>
      </c>
      <c r="AF15" s="4">
        <f t="shared" si="3"/>
        <v>100</v>
      </c>
      <c r="AG15" s="4">
        <v>2</v>
      </c>
      <c r="AH15" s="4">
        <v>2</v>
      </c>
      <c r="AI15" s="4">
        <f t="shared" si="4"/>
        <v>100</v>
      </c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6" x14ac:dyDescent="0.3">
      <c r="A16" s="11"/>
      <c r="B16" s="12"/>
      <c r="C16" s="12"/>
      <c r="D16" s="12"/>
      <c r="E16" s="13"/>
      <c r="F16" s="12"/>
      <c r="G16" s="12"/>
      <c r="H16" s="14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4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5"/>
    </row>
    <row r="17" spans="1:10" s="17" customFormat="1" ht="15.6" x14ac:dyDescent="0.3">
      <c r="A17" s="16" t="s">
        <v>34</v>
      </c>
      <c r="B17" s="16"/>
      <c r="G17" s="24" t="s">
        <v>35</v>
      </c>
      <c r="H17" s="24"/>
      <c r="I17" s="24"/>
      <c r="J17" s="24"/>
    </row>
    <row r="18" spans="1:10" s="17" customFormat="1" ht="15.6" x14ac:dyDescent="0.3"/>
    <row r="19" spans="1:10" s="17" customFormat="1" ht="61.2" customHeight="1" x14ac:dyDescent="0.3">
      <c r="A19" s="23" t="s">
        <v>33</v>
      </c>
      <c r="B19" s="23"/>
    </row>
  </sheetData>
  <mergeCells count="23">
    <mergeCell ref="B1:AP1"/>
    <mergeCell ref="A19:B19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01.11.2022</vt:lpstr>
      <vt:lpstr>'01.11.2022'!Область_печати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2022-11-07T07:39:10Z</dcterms:modified>
</cp:coreProperties>
</file>