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Лист1!$A$1:$AR$26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7" i="1"/>
  <c r="O13" i="1" l="1"/>
  <c r="Q16" i="1"/>
  <c r="R16" i="1"/>
  <c r="S16" i="1" s="1"/>
  <c r="T16" i="1"/>
  <c r="V16" i="1" s="1"/>
  <c r="U16" i="1"/>
  <c r="W16" i="1"/>
  <c r="X16" i="1"/>
  <c r="Y16" i="1" s="1"/>
  <c r="Z16" i="1"/>
  <c r="AA16" i="1"/>
  <c r="AB16" i="1"/>
  <c r="AC16" i="1"/>
  <c r="AD16" i="1"/>
  <c r="AE16" i="1" s="1"/>
  <c r="AF16" i="1"/>
  <c r="AH16" i="1" s="1"/>
  <c r="AG16" i="1"/>
  <c r="AI16" i="1"/>
  <c r="AJ16" i="1"/>
  <c r="AK16" i="1" s="1"/>
  <c r="AL16" i="1"/>
  <c r="AM16" i="1"/>
  <c r="AN16" i="1"/>
  <c r="AO16" i="1"/>
  <c r="AP16" i="1"/>
  <c r="AQ16" i="1" s="1"/>
  <c r="T15" i="1"/>
  <c r="U15" i="1"/>
  <c r="V15" i="1" s="1"/>
  <c r="W15" i="1"/>
  <c r="X15" i="1"/>
  <c r="Z15" i="1"/>
  <c r="AA15" i="1"/>
  <c r="AB15" i="1" s="1"/>
  <c r="AC15" i="1"/>
  <c r="AD15" i="1"/>
  <c r="AE15" i="1" s="1"/>
  <c r="AG15" i="1"/>
  <c r="AI15" i="1"/>
  <c r="AL15" i="1"/>
  <c r="AM15" i="1"/>
  <c r="AN15" i="1" s="1"/>
  <c r="AO15" i="1"/>
  <c r="AP15" i="1"/>
  <c r="AQ15" i="1" s="1"/>
  <c r="S14" i="1"/>
  <c r="Q13" i="1"/>
  <c r="R13" i="1"/>
  <c r="R12" i="1" s="1"/>
  <c r="S13" i="1"/>
  <c r="T13" i="1"/>
  <c r="U13" i="1"/>
  <c r="W13" i="1"/>
  <c r="W12" i="1" s="1"/>
  <c r="X13" i="1"/>
  <c r="Y13" i="1" s="1"/>
  <c r="Z13" i="1"/>
  <c r="AA13" i="1"/>
  <c r="AA12" i="1" s="1"/>
  <c r="AC13" i="1"/>
  <c r="AC12" i="1" s="1"/>
  <c r="AD13" i="1"/>
  <c r="AF13" i="1"/>
  <c r="AF12" i="1" s="1"/>
  <c r="AG13" i="1"/>
  <c r="AG8" i="1" s="1"/>
  <c r="AI13" i="1"/>
  <c r="AI8" i="1" s="1"/>
  <c r="AJ13" i="1"/>
  <c r="AL13" i="1"/>
  <c r="AL12" i="1" s="1"/>
  <c r="AM13" i="1"/>
  <c r="AO13" i="1"/>
  <c r="AO12" i="1" s="1"/>
  <c r="AP13" i="1"/>
  <c r="AP12" i="1" s="1"/>
  <c r="Q12" i="1"/>
  <c r="U12" i="1"/>
  <c r="Z12" i="1"/>
  <c r="AD12" i="1"/>
  <c r="AG12" i="1"/>
  <c r="AJ12" i="1"/>
  <c r="AM12" i="1"/>
  <c r="S11" i="1"/>
  <c r="V11" i="1"/>
  <c r="Y11" i="1"/>
  <c r="AB11" i="1"/>
  <c r="AE11" i="1"/>
  <c r="AH11" i="1"/>
  <c r="AK11" i="1"/>
  <c r="AQ11" i="1"/>
  <c r="Q10" i="1"/>
  <c r="Q8" i="1" s="1"/>
  <c r="R10" i="1"/>
  <c r="T10" i="1"/>
  <c r="U10" i="1"/>
  <c r="W10" i="1"/>
  <c r="X10" i="1"/>
  <c r="Z10" i="1"/>
  <c r="Z8" i="1" s="1"/>
  <c r="AA10" i="1"/>
  <c r="AC10" i="1"/>
  <c r="AC9" i="1" s="1"/>
  <c r="AD10" i="1"/>
  <c r="AD8" i="1" s="1"/>
  <c r="AF10" i="1"/>
  <c r="AG10" i="1"/>
  <c r="AG9" i="1" s="1"/>
  <c r="AI10" i="1"/>
  <c r="AJ10" i="1"/>
  <c r="AJ9" i="1" s="1"/>
  <c r="AL10" i="1"/>
  <c r="AM10" i="1"/>
  <c r="AO10" i="1"/>
  <c r="AO9" i="1" s="1"/>
  <c r="AP10" i="1"/>
  <c r="Q9" i="1"/>
  <c r="R9" i="1"/>
  <c r="U9" i="1"/>
  <c r="AD9" i="1"/>
  <c r="AI9" i="1"/>
  <c r="AP9" i="1"/>
  <c r="R8" i="1"/>
  <c r="S8" i="1" s="1"/>
  <c r="U8" i="1"/>
  <c r="AA8" i="1"/>
  <c r="AP8" i="1"/>
  <c r="R15" i="1"/>
  <c r="Q15" i="1"/>
  <c r="Y15" i="1" l="1"/>
  <c r="AJ15" i="1"/>
  <c r="AF15" i="1"/>
  <c r="AH15" i="1" s="1"/>
  <c r="Q7" i="1"/>
  <c r="T8" i="1"/>
  <c r="AK15" i="1"/>
  <c r="AN13" i="1"/>
  <c r="AB13" i="1"/>
  <c r="AK12" i="1"/>
  <c r="AQ13" i="1"/>
  <c r="AO8" i="1"/>
  <c r="AQ8" i="1" s="1"/>
  <c r="AI12" i="1"/>
  <c r="AI7" i="1" s="1"/>
  <c r="AK13" i="1"/>
  <c r="AE13" i="1"/>
  <c r="V13" i="1"/>
  <c r="AH13" i="1"/>
  <c r="AE12" i="1"/>
  <c r="AH12" i="1"/>
  <c r="AL8" i="1"/>
  <c r="AF8" i="1"/>
  <c r="AH8" i="1" s="1"/>
  <c r="AB12" i="1"/>
  <c r="AJ7" i="1"/>
  <c r="X8" i="1"/>
  <c r="W8" i="1"/>
  <c r="Y8" i="1" s="1"/>
  <c r="AN12" i="1"/>
  <c r="X12" i="1"/>
  <c r="Y12" i="1" s="1"/>
  <c r="T12" i="1"/>
  <c r="V12" i="1" s="1"/>
  <c r="AM8" i="1"/>
  <c r="AQ12" i="1"/>
  <c r="S12" i="1"/>
  <c r="U7" i="1"/>
  <c r="AO7" i="1"/>
  <c r="AC7" i="1"/>
  <c r="AD7" i="1"/>
  <c r="AG7" i="1"/>
  <c r="Z9" i="1"/>
  <c r="Z7" i="1" s="1"/>
  <c r="AF9" i="1"/>
  <c r="AF7" i="1" s="1"/>
  <c r="W9" i="1"/>
  <c r="W7" i="1" s="1"/>
  <c r="AK10" i="1"/>
  <c r="AE10" i="1"/>
  <c r="AB8" i="1"/>
  <c r="AL9" i="1"/>
  <c r="AN9" i="1" s="1"/>
  <c r="AC8" i="1"/>
  <c r="AE8" i="1" s="1"/>
  <c r="AN10" i="1"/>
  <c r="AB10" i="1"/>
  <c r="AM9" i="1"/>
  <c r="AM7" i="1" s="1"/>
  <c r="AA9" i="1"/>
  <c r="AA7" i="1" s="1"/>
  <c r="Y10" i="1"/>
  <c r="S10" i="1"/>
  <c r="AH10" i="1"/>
  <c r="AE9" i="1"/>
  <c r="AQ10" i="1"/>
  <c r="V10" i="1"/>
  <c r="AJ8" i="1"/>
  <c r="AK8" i="1" s="1"/>
  <c r="V8" i="1"/>
  <c r="X9" i="1"/>
  <c r="T9" i="1"/>
  <c r="AQ9" i="1"/>
  <c r="AK9" i="1"/>
  <c r="S9" i="1"/>
  <c r="AP7" i="1"/>
  <c r="R7" i="1"/>
  <c r="S17" i="1"/>
  <c r="S15" i="1"/>
  <c r="N9" i="1"/>
  <c r="N10" i="1"/>
  <c r="S7" i="1" l="1"/>
  <c r="AE7" i="1"/>
  <c r="AK7" i="1"/>
  <c r="AN8" i="1"/>
  <c r="AQ7" i="1"/>
  <c r="AB7" i="1"/>
  <c r="AH7" i="1"/>
  <c r="AL7" i="1"/>
  <c r="AN7" i="1" s="1"/>
  <c r="AH9" i="1"/>
  <c r="AB9" i="1"/>
  <c r="T7" i="1"/>
  <c r="V7" i="1" s="1"/>
  <c r="V9" i="1"/>
  <c r="X7" i="1"/>
  <c r="Y7" i="1" s="1"/>
  <c r="Y9" i="1"/>
  <c r="M15" i="1"/>
  <c r="M8" i="1"/>
  <c r="M9" i="1"/>
  <c r="M10" i="1"/>
  <c r="M11" i="1"/>
  <c r="M12" i="1"/>
  <c r="M13" i="1"/>
  <c r="M14" i="1"/>
  <c r="M16" i="1"/>
  <c r="M17" i="1"/>
  <c r="M7" i="1"/>
  <c r="P11" i="1"/>
  <c r="P13" i="1"/>
  <c r="P14" i="1"/>
  <c r="P15" i="1"/>
  <c r="P16" i="1"/>
  <c r="P17" i="1"/>
  <c r="O16" i="1"/>
  <c r="O15" i="1" s="1"/>
  <c r="O12" i="1"/>
  <c r="P12" i="1" s="1"/>
  <c r="O10" i="1"/>
  <c r="P10" i="1" s="1"/>
  <c r="O9" i="1"/>
  <c r="P9" i="1" s="1"/>
  <c r="N16" i="1"/>
  <c r="N15" i="1" s="1"/>
  <c r="N13" i="1"/>
  <c r="N12" i="1" s="1"/>
  <c r="N8" i="1"/>
  <c r="L16" i="1"/>
  <c r="L15" i="1" s="1"/>
  <c r="L13" i="1"/>
  <c r="L12" i="1" s="1"/>
  <c r="L10" i="1"/>
  <c r="L9" i="1" s="1"/>
  <c r="K16" i="1"/>
  <c r="K15" i="1" s="1"/>
  <c r="K13" i="1"/>
  <c r="K12" i="1" s="1"/>
  <c r="K10" i="1"/>
  <c r="K9" i="1" s="1"/>
  <c r="K8" i="1"/>
  <c r="J14" i="1"/>
  <c r="J13" i="1"/>
  <c r="J12" i="1"/>
  <c r="J8" i="1"/>
  <c r="J7" i="1"/>
  <c r="I16" i="1"/>
  <c r="I15" i="1"/>
  <c r="I13" i="1"/>
  <c r="I12" i="1" s="1"/>
  <c r="I10" i="1"/>
  <c r="I9" i="1"/>
  <c r="I8" i="1"/>
  <c r="H16" i="1"/>
  <c r="H15" i="1" s="1"/>
  <c r="H13" i="1"/>
  <c r="H12" i="1" s="1"/>
  <c r="H10" i="1"/>
  <c r="H9" i="1"/>
  <c r="E13" i="1"/>
  <c r="E16" i="1"/>
  <c r="E15" i="1" s="1"/>
  <c r="F16" i="1"/>
  <c r="F17" i="1"/>
  <c r="F14" i="1"/>
  <c r="F10" i="1"/>
  <c r="E9" i="1"/>
  <c r="E10" i="1"/>
  <c r="F11" i="1"/>
  <c r="E12" i="1"/>
  <c r="O8" i="1" l="1"/>
  <c r="P8" i="1" s="1"/>
  <c r="O7" i="1"/>
  <c r="N7" i="1"/>
  <c r="P7" i="1" s="1"/>
  <c r="F15" i="1"/>
  <c r="F13" i="1"/>
  <c r="F9" i="1"/>
  <c r="L7" i="1"/>
  <c r="I7" i="1"/>
  <c r="F12" i="1"/>
  <c r="H7" i="1"/>
  <c r="H8" i="1"/>
  <c r="E7" i="1"/>
  <c r="F7" i="1" l="1"/>
  <c r="K7" i="1" l="1"/>
  <c r="L8" i="1"/>
  <c r="F8" i="1" s="1"/>
  <c r="E8" i="1" l="1"/>
</calcChain>
</file>

<file path=xl/sharedStrings.xml><?xml version="1.0" encoding="utf-8"?>
<sst xmlns="http://schemas.openxmlformats.org/spreadsheetml/2006/main" count="87" uniqueCount="43">
  <si>
    <t>N</t>
  </si>
  <si>
    <t>п/п</t>
  </si>
  <si>
    <t>Структурный элемент (основное мероприятие) муниципальной программы</t>
  </si>
  <si>
    <t>Ответственный исполнитель/</t>
  </si>
  <si>
    <t>соисполнитель</t>
  </si>
  <si>
    <t>Источники</t>
  </si>
  <si>
    <t>финансирования</t>
  </si>
  <si>
    <t>всего</t>
  </si>
  <si>
    <t>в том числе:</t>
  </si>
  <si>
    <t>План на</t>
  </si>
  <si>
    <t>Фактически профинансировано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</si>
  <si>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</si>
  <si>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</si>
  <si>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</si>
  <si>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</si>
  <si>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</si>
  <si>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</si>
  <si>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</si>
  <si>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местный бюджет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</si>
  <si>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</si>
  <si>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</si>
  <si>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</si>
  <si>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</si>
  <si>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</si>
  <si>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</si>
  <si>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</si>
  <si>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</si>
  <si>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</si>
  <si>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>2023 год</t>
  </si>
  <si>
    <t>МАУ "Центр гражданского и патриотического воспитания имени Егора Ивановича Горбатова"</t>
  </si>
  <si>
    <t>Организация временного трудоустройства несовершеннолетних граждан</t>
  </si>
  <si>
    <t>Сетевой график финансового обеспечения и достижения целевых показателей при реализации мероприятий муниципальной программы "Молодежная политика города Мегиона на период 2023-2025 годов"</t>
  </si>
  <si>
    <t>Начальник отдела молодежной политики     ___________________ Е.И. Марковская</t>
  </si>
  <si>
    <t>исполнитель: Лукманова Гульнара Адгамовна                                                                                     9-63-53 доб. 1084</t>
  </si>
  <si>
    <t>Молодежная политика города Мегиона на период 2023-2025 годы</t>
  </si>
  <si>
    <t>Подпрограмма 1 "Развитие молодежной политики в городе Мегионе"</t>
  </si>
  <si>
    <t>Всего</t>
  </si>
  <si>
    <t>Подпрограмма 2 "Развитие и организационное обеспечение деятельности муниципальных учреждений молодежной политики"</t>
  </si>
  <si>
    <t>Реализация и обеспечение деятельности муниципальных ужреждений молодежной политики</t>
  </si>
  <si>
    <t>Подпрограмма 3 "Содействие трудовой занятости несовершеннолетних граждан"</t>
  </si>
  <si>
    <t>администрации города</t>
  </si>
  <si>
    <t>Организация и проведение мероприятий творческой, спортивной, профилактической, гражданско-патриотической и добровольческой направленности городского уровня</t>
  </si>
  <si>
    <t>Отдел молодежной политики администрации города; МАУ "Центр гражданского и патриотического воспитания имени Егора Ивановича Горбатова"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</si>
</sst>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0" xfId="0" applyFont="1" applyFill="1"/>
    <xf numFmtId="16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2" borderId="0" xfId="0" applyFont="1" applyFill="1" applyAlignment="1"/>
    <xf numFmtId="0" fontId="4" fillId="2" borderId="0" xfId="0" applyFont="1" applyFill="1"/>
    <xf numFmtId="164" fontId="4" fillId="2" borderId="0" xfId="0" applyNumberFormat="1" applyFont="1" applyFill="1"/>
    <xf numFmtId="0" fontId="3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9"/>
  <sheetViews>
    <sheetView tabSelected="1" view="pageBreakPreview" zoomScale="60" zoomScaleNormal="80" workbookViewId="0">
      <pane ySplit="6" topLeftCell="A16" activePane="bottomLeft" state="frozenSplit"/>
      <selection pane="bottomLeft" activeCell="N24" sqref="N24:T26"/>
    </sheetView>
  </sheetViews>
  <sheetFormatPr defaultRowHeight="20.25" x14ac:dyDescent="0.3"/>
  <cols>
    <col min="1" max="1" width="7.85546875" style="1" customWidth="1"/>
    <col min="2" max="2" width="28.7109375" style="1" customWidth="1"/>
    <col min="3" max="3" width="25.85546875" style="1" customWidth="1"/>
    <col min="4" max="4" width="17.28515625" style="1" customWidth="1"/>
    <col min="5" max="5" width="15.5703125" style="1" customWidth="1"/>
    <col min="6" max="6" width="17.5703125" style="1" customWidth="1"/>
    <col min="7" max="7" width="16.5703125" style="1" customWidth="1"/>
    <col min="8" max="8" width="14.28515625" style="1" customWidth="1"/>
    <col min="9" max="9" width="11.7109375" style="1" customWidth="1"/>
    <col min="10" max="10" width="12.140625" style="1" customWidth="1"/>
    <col min="11" max="11" width="12" style="1" bestFit="1" customWidth="1"/>
    <col min="12" max="12" width="14.28515625" style="1" customWidth="1"/>
    <col min="13" max="13" width="12" style="1" bestFit="1" customWidth="1"/>
    <col min="14" max="14" width="17.140625" style="1" bestFit="1" customWidth="1"/>
    <col min="15" max="16" width="9.85546875" style="1" bestFit="1" customWidth="1"/>
    <col min="17" max="17" width="14.85546875" style="1" customWidth="1"/>
    <col min="18" max="18" width="11.42578125" style="1" bestFit="1" customWidth="1"/>
    <col min="19" max="19" width="9.28515625" style="1" bestFit="1" customWidth="1"/>
    <col min="20" max="20" width="11.28515625" style="1" bestFit="1" customWidth="1"/>
    <col min="21" max="21" width="9.28515625" style="1" bestFit="1" customWidth="1"/>
    <col min="22" max="22" width="11.140625" style="1" customWidth="1"/>
    <col min="23" max="23" width="14.85546875" style="1" customWidth="1"/>
    <col min="24" max="25" width="9.28515625" style="1" bestFit="1" customWidth="1"/>
    <col min="26" max="26" width="15.140625" style="1" customWidth="1"/>
    <col min="27" max="28" width="9.28515625" style="1" bestFit="1" customWidth="1"/>
    <col min="29" max="29" width="15.42578125" style="1" customWidth="1"/>
    <col min="30" max="31" width="9.28515625" style="1" bestFit="1" customWidth="1"/>
    <col min="32" max="32" width="14.28515625" style="1" customWidth="1"/>
    <col min="33" max="33" width="9.28515625" style="1" bestFit="1" customWidth="1"/>
    <col min="34" max="34" width="11.28515625" style="1" customWidth="1"/>
    <col min="35" max="35" width="14.85546875" style="1" customWidth="1"/>
    <col min="36" max="38" width="11.42578125" style="1" bestFit="1" customWidth="1"/>
    <col min="39" max="40" width="9.28515625" style="1" bestFit="1" customWidth="1"/>
    <col min="41" max="41" width="14" style="1" customWidth="1"/>
    <col min="42" max="42" width="9.28515625" style="1" bestFit="1" customWidth="1"/>
    <col min="43" max="43" width="10.140625" style="1" customWidth="1"/>
    <col min="44" max="44" width="9.28515625" style="1" bestFit="1" customWidth="1"/>
    <col min="45" max="16384" width="9.140625" style="1"/>
  </cols>
  <sheetData>
    <row r="1" spans="1:44" x14ac:dyDescent="0.3">
      <c r="E1" s="42" t="s">
        <v>31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</row>
    <row r="2" spans="1:44" ht="21" thickBot="1" x14ac:dyDescent="0.35">
      <c r="D2" s="14"/>
      <c r="AJ2" s="14"/>
      <c r="AK2" s="14"/>
      <c r="AL2" s="14"/>
    </row>
    <row r="3" spans="1:44" ht="45.75" customHeight="1" thickBot="1" x14ac:dyDescent="0.35">
      <c r="A3" s="17" t="s">
        <v>0</v>
      </c>
      <c r="B3" s="28" t="s">
        <v>2</v>
      </c>
      <c r="C3" s="15" t="s">
        <v>3</v>
      </c>
      <c r="D3" s="15" t="s">
        <v>5</v>
      </c>
      <c r="E3" s="25" t="s">
        <v>7</v>
      </c>
      <c r="F3" s="26"/>
      <c r="G3" s="27"/>
      <c r="H3" s="25" t="s">
        <v>8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7"/>
    </row>
    <row r="4" spans="1:44" ht="48" customHeight="1" thickBot="1" x14ac:dyDescent="0.35">
      <c r="A4" s="19" t="s">
        <v>1</v>
      </c>
      <c r="B4" s="30"/>
      <c r="C4" s="2" t="s">
        <v>4</v>
      </c>
      <c r="D4" s="2" t="s">
        <v>6</v>
      </c>
      <c r="E4" s="2" t="s">
        <v>9</v>
      </c>
      <c r="F4" s="28" t="s">
        <v>10</v>
      </c>
      <c r="G4" s="28" t="s">
        <v>11</v>
      </c>
      <c r="H4" s="25" t="s">
        <v>12</v>
      </c>
      <c r="I4" s="26"/>
      <c r="J4" s="27"/>
      <c r="K4" s="25" t="s">
        <v>13</v>
      </c>
      <c r="L4" s="26"/>
      <c r="M4" s="27"/>
      <c r="N4" s="25" t="s">
        <v>14</v>
      </c>
      <c r="O4" s="26"/>
      <c r="P4" s="27"/>
      <c r="Q4" s="25" t="s">
        <v>15</v>
      </c>
      <c r="R4" s="26"/>
      <c r="S4" s="27"/>
      <c r="T4" s="25" t="s">
        <v>19</v>
      </c>
      <c r="U4" s="26"/>
      <c r="V4" s="27"/>
      <c r="W4" s="25" t="s">
        <v>20</v>
      </c>
      <c r="X4" s="26"/>
      <c r="Y4" s="27"/>
      <c r="Z4" s="25" t="s">
        <v>21</v>
      </c>
      <c r="AA4" s="26"/>
      <c r="AB4" s="27"/>
      <c r="AC4" s="25" t="s">
        <v>22</v>
      </c>
      <c r="AD4" s="26"/>
      <c r="AE4" s="27"/>
      <c r="AF4" s="25" t="s">
        <v>23</v>
      </c>
      <c r="AG4" s="26"/>
      <c r="AH4" s="27"/>
      <c r="AI4" s="25" t="s">
        <v>24</v>
      </c>
      <c r="AJ4" s="26"/>
      <c r="AK4" s="27"/>
      <c r="AL4" s="25" t="s">
        <v>25</v>
      </c>
      <c r="AM4" s="26"/>
      <c r="AN4" s="27"/>
      <c r="AO4" s="25" t="s">
        <v>26</v>
      </c>
      <c r="AP4" s="26"/>
      <c r="AQ4" s="27"/>
      <c r="AR4" s="28" t="s">
        <v>27</v>
      </c>
    </row>
    <row r="5" spans="1:44" ht="63.75" customHeight="1" thickBot="1" x14ac:dyDescent="0.35">
      <c r="A5" s="3"/>
      <c r="B5" s="29"/>
      <c r="C5" s="4"/>
      <c r="D5" s="4"/>
      <c r="E5" s="16" t="s">
        <v>28</v>
      </c>
      <c r="F5" s="29"/>
      <c r="G5" s="29"/>
      <c r="H5" s="16" t="s">
        <v>16</v>
      </c>
      <c r="I5" s="16" t="s">
        <v>17</v>
      </c>
      <c r="J5" s="16" t="s">
        <v>11</v>
      </c>
      <c r="K5" s="16" t="s">
        <v>16</v>
      </c>
      <c r="L5" s="16" t="s">
        <v>17</v>
      </c>
      <c r="M5" s="16" t="s">
        <v>11</v>
      </c>
      <c r="N5" s="16" t="s">
        <v>16</v>
      </c>
      <c r="O5" s="16" t="s">
        <v>17</v>
      </c>
      <c r="P5" s="16" t="s">
        <v>11</v>
      </c>
      <c r="Q5" s="16" t="s">
        <v>16</v>
      </c>
      <c r="R5" s="16" t="s">
        <v>17</v>
      </c>
      <c r="S5" s="16" t="s">
        <v>11</v>
      </c>
      <c r="T5" s="18" t="s">
        <v>16</v>
      </c>
      <c r="U5" s="16" t="s">
        <v>17</v>
      </c>
      <c r="V5" s="16" t="s">
        <v>11</v>
      </c>
      <c r="W5" s="16" t="s">
        <v>16</v>
      </c>
      <c r="X5" s="16" t="s">
        <v>17</v>
      </c>
      <c r="Y5" s="16" t="s">
        <v>11</v>
      </c>
      <c r="Z5" s="16" t="s">
        <v>16</v>
      </c>
      <c r="AA5" s="16" t="s">
        <v>17</v>
      </c>
      <c r="AB5" s="16" t="s">
        <v>11</v>
      </c>
      <c r="AC5" s="16" t="s">
        <v>16</v>
      </c>
      <c r="AD5" s="16" t="s">
        <v>17</v>
      </c>
      <c r="AE5" s="16" t="s">
        <v>11</v>
      </c>
      <c r="AF5" s="16" t="s">
        <v>16</v>
      </c>
      <c r="AG5" s="16" t="s">
        <v>17</v>
      </c>
      <c r="AH5" s="16" t="s">
        <v>11</v>
      </c>
      <c r="AI5" s="16" t="s">
        <v>16</v>
      </c>
      <c r="AJ5" s="16" t="s">
        <v>17</v>
      </c>
      <c r="AK5" s="16" t="s">
        <v>11</v>
      </c>
      <c r="AL5" s="16" t="s">
        <v>16</v>
      </c>
      <c r="AM5" s="16" t="s">
        <v>17</v>
      </c>
      <c r="AN5" s="16" t="s">
        <v>11</v>
      </c>
      <c r="AO5" s="16" t="s">
        <v>16</v>
      </c>
      <c r="AP5" s="16" t="s">
        <v>17</v>
      </c>
      <c r="AQ5" s="16" t="s">
        <v>11</v>
      </c>
      <c r="AR5" s="29"/>
    </row>
    <row r="6" spans="1:44" ht="21" thickBot="1" x14ac:dyDescent="0.35">
      <c r="A6" s="18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5">
        <v>16</v>
      </c>
      <c r="Q6" s="16">
        <v>17</v>
      </c>
      <c r="R6" s="16">
        <v>18</v>
      </c>
      <c r="S6" s="16">
        <v>19</v>
      </c>
      <c r="T6" s="18">
        <v>20</v>
      </c>
      <c r="U6" s="16">
        <v>21</v>
      </c>
      <c r="V6" s="16">
        <v>22</v>
      </c>
      <c r="W6" s="16">
        <v>23</v>
      </c>
      <c r="X6" s="16">
        <v>24</v>
      </c>
      <c r="Y6" s="16">
        <v>25</v>
      </c>
      <c r="Z6" s="16">
        <v>26</v>
      </c>
      <c r="AA6" s="16">
        <v>27</v>
      </c>
      <c r="AB6" s="16">
        <v>28</v>
      </c>
      <c r="AC6" s="16">
        <v>29</v>
      </c>
      <c r="AD6" s="16">
        <v>30</v>
      </c>
      <c r="AE6" s="16">
        <v>31</v>
      </c>
      <c r="AF6" s="16">
        <v>32</v>
      </c>
      <c r="AG6" s="16">
        <v>33</v>
      </c>
      <c r="AH6" s="16">
        <v>34</v>
      </c>
      <c r="AI6" s="16">
        <v>35</v>
      </c>
      <c r="AJ6" s="16">
        <v>36</v>
      </c>
      <c r="AK6" s="16">
        <v>37</v>
      </c>
      <c r="AL6" s="16">
        <v>38</v>
      </c>
      <c r="AM6" s="16">
        <v>39</v>
      </c>
      <c r="AN6" s="16">
        <v>40</v>
      </c>
      <c r="AO6" s="5">
        <v>41</v>
      </c>
      <c r="AP6" s="16">
        <v>42</v>
      </c>
      <c r="AQ6" s="16">
        <v>43</v>
      </c>
      <c r="AR6" s="16">
        <v>44</v>
      </c>
    </row>
    <row r="7" spans="1:44" ht="24" customHeight="1" thickBot="1" x14ac:dyDescent="0.35">
      <c r="A7" s="31" t="s">
        <v>34</v>
      </c>
      <c r="B7" s="32"/>
      <c r="C7" s="33"/>
      <c r="D7" s="6" t="s">
        <v>36</v>
      </c>
      <c r="E7" s="7">
        <f>E9+E12+E15</f>
        <v>51802.8</v>
      </c>
      <c r="F7" s="7">
        <f t="shared" ref="F7:F17" si="0">I7+L7+O7+R7+U7+X7+AA7+AD7+AG7+AJ7+AM7+AP7</f>
        <v>6543.4</v>
      </c>
      <c r="G7" s="7">
        <f>(F7/E7)*100</f>
        <v>12.631363555637916</v>
      </c>
      <c r="H7" s="7">
        <f>H9+H12+H15</f>
        <v>2689.3</v>
      </c>
      <c r="I7" s="7">
        <f>I9+I12+I15</f>
        <v>2689.3</v>
      </c>
      <c r="J7" s="8">
        <f>(I7/H7)*100</f>
        <v>100</v>
      </c>
      <c r="K7" s="7">
        <f>K9+K12+K15</f>
        <v>3633.1</v>
      </c>
      <c r="L7" s="7">
        <f>L9+L12+L15</f>
        <v>3854.1</v>
      </c>
      <c r="M7" s="7">
        <f>(L7/K7)*100</f>
        <v>106.08295945611187</v>
      </c>
      <c r="N7" s="7">
        <f>N9+N12+N15</f>
        <v>4547.8999999999996</v>
      </c>
      <c r="O7" s="7">
        <f>O9+O12+O15</f>
        <v>0</v>
      </c>
      <c r="P7" s="9">
        <f>(O7/N7)*100</f>
        <v>0</v>
      </c>
      <c r="Q7" s="7">
        <f t="shared" ref="Q7:R7" si="1">Q9+Q12+Q15</f>
        <v>4547.8999999999996</v>
      </c>
      <c r="R7" s="7">
        <f t="shared" si="1"/>
        <v>0</v>
      </c>
      <c r="S7" s="9">
        <f t="shared" ref="S7:S13" si="2">(R7/Q7)*100</f>
        <v>0</v>
      </c>
      <c r="T7" s="7">
        <f t="shared" ref="T7:U7" si="3">T9+T12+T15</f>
        <v>4547.8999999999996</v>
      </c>
      <c r="U7" s="7">
        <f t="shared" si="3"/>
        <v>0</v>
      </c>
      <c r="V7" s="9">
        <f t="shared" ref="V7:V13" si="4">(U7/T7)*100</f>
        <v>0</v>
      </c>
      <c r="W7" s="7">
        <f t="shared" ref="W7:X7" si="5">W9+W12+W15</f>
        <v>4547.8999999999996</v>
      </c>
      <c r="X7" s="7">
        <f t="shared" si="5"/>
        <v>0</v>
      </c>
      <c r="Y7" s="9">
        <f t="shared" ref="Y7:Y13" si="6">(X7/W7)*100</f>
        <v>0</v>
      </c>
      <c r="Z7" s="7">
        <f t="shared" ref="Z7:AA7" si="7">Z9+Z12+Z15</f>
        <v>4547.8999999999996</v>
      </c>
      <c r="AA7" s="7">
        <f t="shared" si="7"/>
        <v>0</v>
      </c>
      <c r="AB7" s="9">
        <f t="shared" ref="AB7:AB13" si="8">(AA7/Z7)*100</f>
        <v>0</v>
      </c>
      <c r="AC7" s="7">
        <f t="shared" ref="AC7:AD7" si="9">AC9+AC12+AC15</f>
        <v>4547.8999999999996</v>
      </c>
      <c r="AD7" s="7">
        <f t="shared" si="9"/>
        <v>0</v>
      </c>
      <c r="AE7" s="9">
        <f t="shared" ref="AE7:AE13" si="10">(AD7/AC7)*100</f>
        <v>0</v>
      </c>
      <c r="AF7" s="7">
        <f t="shared" ref="AF7:AG7" si="11">AF9+AF12+AF15</f>
        <v>4547.8999999999996</v>
      </c>
      <c r="AG7" s="7">
        <f t="shared" si="11"/>
        <v>0</v>
      </c>
      <c r="AH7" s="9">
        <f t="shared" ref="AH7:AH13" si="12">(AG7/AF7)*100</f>
        <v>0</v>
      </c>
      <c r="AI7" s="7">
        <f t="shared" ref="AI7:AJ7" si="13">AI9+AI12+AI15</f>
        <v>4547.8999999999996</v>
      </c>
      <c r="AJ7" s="7">
        <f t="shared" si="13"/>
        <v>0</v>
      </c>
      <c r="AK7" s="9">
        <f t="shared" ref="AK7:AK13" si="14">(AJ7/AI7)*100</f>
        <v>0</v>
      </c>
      <c r="AL7" s="7">
        <f t="shared" ref="AL7:AM7" si="15">AL9+AL12+AL15</f>
        <v>4547.8999999999996</v>
      </c>
      <c r="AM7" s="7">
        <f t="shared" si="15"/>
        <v>0</v>
      </c>
      <c r="AN7" s="9">
        <f t="shared" ref="AN7:AN10" si="16">(AM7/AL7)*100</f>
        <v>0</v>
      </c>
      <c r="AO7" s="7">
        <f t="shared" ref="AO7:AP7" si="17">AO9+AO12+AO15</f>
        <v>4549.3</v>
      </c>
      <c r="AP7" s="7">
        <f t="shared" si="17"/>
        <v>0</v>
      </c>
      <c r="AQ7" s="9">
        <f t="shared" ref="AQ7:AQ13" si="18">(AP7/AO7)*100</f>
        <v>0</v>
      </c>
      <c r="AR7" s="10"/>
    </row>
    <row r="8" spans="1:44" ht="42" customHeight="1" thickBot="1" x14ac:dyDescent="0.35">
      <c r="A8" s="44"/>
      <c r="B8" s="45"/>
      <c r="C8" s="46"/>
      <c r="D8" s="6" t="s">
        <v>18</v>
      </c>
      <c r="E8" s="7">
        <f>E9+E12+E15</f>
        <v>51802.8</v>
      </c>
      <c r="F8" s="7">
        <f t="shared" si="0"/>
        <v>6543.4</v>
      </c>
      <c r="G8" s="7">
        <f t="shared" ref="G8:G17" si="19">(F8/E8)*100</f>
        <v>12.631363555637916</v>
      </c>
      <c r="H8" s="7">
        <f>H10+H13+H16</f>
        <v>2689.3</v>
      </c>
      <c r="I8" s="7">
        <f>I10+I13+I16</f>
        <v>2689.3</v>
      </c>
      <c r="J8" s="16">
        <f>(I8/H8)*100</f>
        <v>100</v>
      </c>
      <c r="K8" s="7">
        <f>K10+K13+K16</f>
        <v>3633.1</v>
      </c>
      <c r="L8" s="7">
        <f>L10+L13+L16</f>
        <v>3854.1</v>
      </c>
      <c r="M8" s="7">
        <f t="shared" ref="M8:M17" si="20">(L8/K8)*100</f>
        <v>106.08295945611187</v>
      </c>
      <c r="N8" s="7">
        <f>N10+N13+N16</f>
        <v>4547.8999999999996</v>
      </c>
      <c r="O8" s="7">
        <f>O10+O13+O16</f>
        <v>0</v>
      </c>
      <c r="P8" s="9">
        <f t="shared" ref="P8:P17" si="21">(O8/N8)*100</f>
        <v>0</v>
      </c>
      <c r="Q8" s="7">
        <f t="shared" ref="Q8:R8" si="22">Q10+Q13+Q16</f>
        <v>4547.8999999999996</v>
      </c>
      <c r="R8" s="7">
        <f t="shared" si="22"/>
        <v>0</v>
      </c>
      <c r="S8" s="9">
        <f t="shared" si="2"/>
        <v>0</v>
      </c>
      <c r="T8" s="7">
        <f t="shared" ref="T8:U8" si="23">T10+T13+T16</f>
        <v>4547.8999999999996</v>
      </c>
      <c r="U8" s="7">
        <f t="shared" si="23"/>
        <v>0</v>
      </c>
      <c r="V8" s="9">
        <f t="shared" si="4"/>
        <v>0</v>
      </c>
      <c r="W8" s="7">
        <f t="shared" ref="W8:X8" si="24">W10+W13+W16</f>
        <v>4547.8999999999996</v>
      </c>
      <c r="X8" s="7">
        <f t="shared" si="24"/>
        <v>0</v>
      </c>
      <c r="Y8" s="9">
        <f t="shared" si="6"/>
        <v>0</v>
      </c>
      <c r="Z8" s="7">
        <f t="shared" ref="Z8:AA8" si="25">Z10+Z13+Z16</f>
        <v>4547.8999999999996</v>
      </c>
      <c r="AA8" s="7">
        <f t="shared" si="25"/>
        <v>0</v>
      </c>
      <c r="AB8" s="9">
        <f t="shared" si="8"/>
        <v>0</v>
      </c>
      <c r="AC8" s="7">
        <f t="shared" ref="AC8:AD8" si="26">AC10+AC13+AC16</f>
        <v>4547.8999999999996</v>
      </c>
      <c r="AD8" s="7">
        <f t="shared" si="26"/>
        <v>0</v>
      </c>
      <c r="AE8" s="9">
        <f t="shared" si="10"/>
        <v>0</v>
      </c>
      <c r="AF8" s="7">
        <f t="shared" ref="AF8:AG8" si="27">AF10+AF13+AF16</f>
        <v>4547.8999999999996</v>
      </c>
      <c r="AG8" s="7">
        <f t="shared" si="27"/>
        <v>0</v>
      </c>
      <c r="AH8" s="9">
        <f t="shared" si="12"/>
        <v>0</v>
      </c>
      <c r="AI8" s="7">
        <f t="shared" ref="AI8:AJ8" si="28">AI10+AI13+AI16</f>
        <v>4547.8999999999996</v>
      </c>
      <c r="AJ8" s="7">
        <f t="shared" si="28"/>
        <v>0</v>
      </c>
      <c r="AK8" s="9">
        <f t="shared" si="14"/>
        <v>0</v>
      </c>
      <c r="AL8" s="7">
        <f t="shared" ref="AL8:AM8" si="29">AL10+AL13+AL16</f>
        <v>4547.8999999999996</v>
      </c>
      <c r="AM8" s="7">
        <f t="shared" si="29"/>
        <v>0</v>
      </c>
      <c r="AN8" s="9">
        <f t="shared" si="16"/>
        <v>0</v>
      </c>
      <c r="AO8" s="7">
        <f t="shared" ref="AO8:AP8" si="30">AO10+AO13+AO16</f>
        <v>4549.3</v>
      </c>
      <c r="AP8" s="7">
        <f t="shared" si="30"/>
        <v>0</v>
      </c>
      <c r="AQ8" s="9">
        <f t="shared" si="18"/>
        <v>0</v>
      </c>
      <c r="AR8" s="10"/>
    </row>
    <row r="9" spans="1:44" ht="22.5" customHeight="1" thickBot="1" x14ac:dyDescent="0.35">
      <c r="A9" s="31" t="s">
        <v>35</v>
      </c>
      <c r="B9" s="32"/>
      <c r="C9" s="33"/>
      <c r="D9" s="6" t="s">
        <v>36</v>
      </c>
      <c r="E9" s="7">
        <f>E10</f>
        <v>300</v>
      </c>
      <c r="F9" s="7">
        <f t="shared" si="0"/>
        <v>248.2</v>
      </c>
      <c r="G9" s="7">
        <f t="shared" si="19"/>
        <v>82.73333333333332</v>
      </c>
      <c r="H9" s="7">
        <f>H10</f>
        <v>0</v>
      </c>
      <c r="I9" s="7">
        <f>I10</f>
        <v>0</v>
      </c>
      <c r="J9" s="7">
        <v>0</v>
      </c>
      <c r="K9" s="7">
        <f>K10</f>
        <v>27.2</v>
      </c>
      <c r="L9" s="7">
        <f>L10</f>
        <v>248.2</v>
      </c>
      <c r="M9" s="7">
        <f t="shared" si="20"/>
        <v>912.5</v>
      </c>
      <c r="N9" s="7">
        <f>N10</f>
        <v>27.2</v>
      </c>
      <c r="O9" s="7">
        <f>O10</f>
        <v>0</v>
      </c>
      <c r="P9" s="7">
        <f t="shared" si="21"/>
        <v>0</v>
      </c>
      <c r="Q9" s="7">
        <f t="shared" ref="Q9:R10" si="31">Q10</f>
        <v>27.2</v>
      </c>
      <c r="R9" s="7">
        <f t="shared" si="31"/>
        <v>0</v>
      </c>
      <c r="S9" s="7">
        <f t="shared" si="2"/>
        <v>0</v>
      </c>
      <c r="T9" s="7">
        <f t="shared" ref="T9:U10" si="32">T10</f>
        <v>27.2</v>
      </c>
      <c r="U9" s="7">
        <f t="shared" si="32"/>
        <v>0</v>
      </c>
      <c r="V9" s="7">
        <f t="shared" si="4"/>
        <v>0</v>
      </c>
      <c r="W9" s="7">
        <f t="shared" ref="W9:X10" si="33">W10</f>
        <v>27.2</v>
      </c>
      <c r="X9" s="7">
        <f t="shared" si="33"/>
        <v>0</v>
      </c>
      <c r="Y9" s="7">
        <f t="shared" si="6"/>
        <v>0</v>
      </c>
      <c r="Z9" s="7">
        <f t="shared" ref="Z9:AA10" si="34">Z10</f>
        <v>27.2</v>
      </c>
      <c r="AA9" s="7">
        <f t="shared" si="34"/>
        <v>0</v>
      </c>
      <c r="AB9" s="7">
        <f t="shared" si="8"/>
        <v>0</v>
      </c>
      <c r="AC9" s="7">
        <f t="shared" ref="AC9:AD10" si="35">AC10</f>
        <v>27.2</v>
      </c>
      <c r="AD9" s="7">
        <f t="shared" si="35"/>
        <v>0</v>
      </c>
      <c r="AE9" s="7">
        <f t="shared" si="10"/>
        <v>0</v>
      </c>
      <c r="AF9" s="7">
        <f t="shared" ref="AF9:AG10" si="36">AF10</f>
        <v>27.2</v>
      </c>
      <c r="AG9" s="7">
        <f t="shared" si="36"/>
        <v>0</v>
      </c>
      <c r="AH9" s="7">
        <f t="shared" si="12"/>
        <v>0</v>
      </c>
      <c r="AI9" s="7">
        <f t="shared" ref="AI9:AJ10" si="37">AI10</f>
        <v>27.2</v>
      </c>
      <c r="AJ9" s="7">
        <f t="shared" si="37"/>
        <v>0</v>
      </c>
      <c r="AK9" s="7">
        <f t="shared" si="14"/>
        <v>0</v>
      </c>
      <c r="AL9" s="7">
        <f t="shared" ref="AL9:AM10" si="38">AL10</f>
        <v>27.2</v>
      </c>
      <c r="AM9" s="7">
        <f t="shared" si="38"/>
        <v>0</v>
      </c>
      <c r="AN9" s="7">
        <f t="shared" si="16"/>
        <v>0</v>
      </c>
      <c r="AO9" s="8">
        <f t="shared" ref="AO9:AP10" si="39">AO10</f>
        <v>28</v>
      </c>
      <c r="AP9" s="7">
        <f t="shared" si="39"/>
        <v>0</v>
      </c>
      <c r="AQ9" s="7">
        <f t="shared" si="18"/>
        <v>0</v>
      </c>
      <c r="AR9" s="10"/>
    </row>
    <row r="10" spans="1:44" ht="40.5" customHeight="1" thickBot="1" x14ac:dyDescent="0.35">
      <c r="A10" s="34"/>
      <c r="B10" s="35"/>
      <c r="C10" s="36"/>
      <c r="D10" s="6" t="s">
        <v>18</v>
      </c>
      <c r="E10" s="7">
        <f>E11</f>
        <v>300</v>
      </c>
      <c r="F10" s="7">
        <f t="shared" si="0"/>
        <v>248.2</v>
      </c>
      <c r="G10" s="7">
        <f t="shared" si="19"/>
        <v>82.73333333333332</v>
      </c>
      <c r="H10" s="7">
        <f>H11</f>
        <v>0</v>
      </c>
      <c r="I10" s="7">
        <f>I11</f>
        <v>0</v>
      </c>
      <c r="J10" s="7">
        <v>0</v>
      </c>
      <c r="K10" s="16">
        <f>K11</f>
        <v>27.2</v>
      </c>
      <c r="L10" s="7">
        <f>L11</f>
        <v>248.2</v>
      </c>
      <c r="M10" s="7">
        <f t="shared" si="20"/>
        <v>912.5</v>
      </c>
      <c r="N10" s="7">
        <f>N11</f>
        <v>27.2</v>
      </c>
      <c r="O10" s="7">
        <f>O11</f>
        <v>0</v>
      </c>
      <c r="P10" s="7">
        <f t="shared" si="21"/>
        <v>0</v>
      </c>
      <c r="Q10" s="7">
        <f t="shared" si="31"/>
        <v>27.2</v>
      </c>
      <c r="R10" s="7">
        <f t="shared" si="31"/>
        <v>0</v>
      </c>
      <c r="S10" s="7">
        <f t="shared" si="2"/>
        <v>0</v>
      </c>
      <c r="T10" s="7">
        <f t="shared" si="32"/>
        <v>27.2</v>
      </c>
      <c r="U10" s="7">
        <f t="shared" si="32"/>
        <v>0</v>
      </c>
      <c r="V10" s="7">
        <f t="shared" si="4"/>
        <v>0</v>
      </c>
      <c r="W10" s="7">
        <f t="shared" si="33"/>
        <v>27.2</v>
      </c>
      <c r="X10" s="7">
        <f t="shared" si="33"/>
        <v>0</v>
      </c>
      <c r="Y10" s="7">
        <f t="shared" si="6"/>
        <v>0</v>
      </c>
      <c r="Z10" s="7">
        <f t="shared" si="34"/>
        <v>27.2</v>
      </c>
      <c r="AA10" s="7">
        <f t="shared" si="34"/>
        <v>0</v>
      </c>
      <c r="AB10" s="7">
        <f t="shared" si="8"/>
        <v>0</v>
      </c>
      <c r="AC10" s="7">
        <f t="shared" si="35"/>
        <v>27.2</v>
      </c>
      <c r="AD10" s="7">
        <f t="shared" si="35"/>
        <v>0</v>
      </c>
      <c r="AE10" s="7">
        <f t="shared" si="10"/>
        <v>0</v>
      </c>
      <c r="AF10" s="7">
        <f t="shared" si="36"/>
        <v>27.2</v>
      </c>
      <c r="AG10" s="7">
        <f t="shared" si="36"/>
        <v>0</v>
      </c>
      <c r="AH10" s="7">
        <f t="shared" si="12"/>
        <v>0</v>
      </c>
      <c r="AI10" s="7">
        <f t="shared" si="37"/>
        <v>27.2</v>
      </c>
      <c r="AJ10" s="7">
        <f t="shared" si="37"/>
        <v>0</v>
      </c>
      <c r="AK10" s="7">
        <f t="shared" si="14"/>
        <v>0</v>
      </c>
      <c r="AL10" s="7">
        <f t="shared" si="38"/>
        <v>27.2</v>
      </c>
      <c r="AM10" s="7">
        <f t="shared" si="38"/>
        <v>0</v>
      </c>
      <c r="AN10" s="7">
        <f t="shared" si="16"/>
        <v>0</v>
      </c>
      <c r="AO10" s="8">
        <f t="shared" si="39"/>
        <v>28</v>
      </c>
      <c r="AP10" s="7">
        <f t="shared" si="39"/>
        <v>0</v>
      </c>
      <c r="AQ10" s="7">
        <f t="shared" si="18"/>
        <v>0</v>
      </c>
      <c r="AR10" s="10"/>
    </row>
    <row r="11" spans="1:44" ht="223.5" customHeight="1" thickBot="1" x14ac:dyDescent="0.35">
      <c r="A11" s="25" t="s">
        <v>41</v>
      </c>
      <c r="B11" s="47"/>
      <c r="C11" s="11" t="s">
        <v>42</v>
      </c>
      <c r="D11" s="6" t="s">
        <v>18</v>
      </c>
      <c r="E11" s="7">
        <v>300</v>
      </c>
      <c r="F11" s="7">
        <f t="shared" si="0"/>
        <v>248.2</v>
      </c>
      <c r="G11" s="7">
        <f t="shared" si="19"/>
        <v>82.73333333333332</v>
      </c>
      <c r="H11" s="7">
        <v>0</v>
      </c>
      <c r="I11" s="7">
        <v>0</v>
      </c>
      <c r="J11" s="7">
        <v>0</v>
      </c>
      <c r="K11" s="16">
        <v>27.2</v>
      </c>
      <c r="L11" s="7">
        <v>248.2</v>
      </c>
      <c r="M11" s="7">
        <f t="shared" si="20"/>
        <v>912.5</v>
      </c>
      <c r="N11" s="16">
        <v>27.2</v>
      </c>
      <c r="O11" s="7">
        <v>0</v>
      </c>
      <c r="P11" s="7">
        <f t="shared" si="21"/>
        <v>0</v>
      </c>
      <c r="Q11" s="24">
        <v>27.2</v>
      </c>
      <c r="R11" s="7">
        <v>0</v>
      </c>
      <c r="S11" s="7">
        <f t="shared" si="2"/>
        <v>0</v>
      </c>
      <c r="T11" s="24">
        <v>27.2</v>
      </c>
      <c r="U11" s="7">
        <v>0</v>
      </c>
      <c r="V11" s="7">
        <f t="shared" si="4"/>
        <v>0</v>
      </c>
      <c r="W11" s="24">
        <v>27.2</v>
      </c>
      <c r="X11" s="7">
        <v>0</v>
      </c>
      <c r="Y11" s="7">
        <f t="shared" si="6"/>
        <v>0</v>
      </c>
      <c r="Z11" s="24">
        <v>27.2</v>
      </c>
      <c r="AA11" s="7">
        <v>0</v>
      </c>
      <c r="AB11" s="7">
        <f t="shared" si="8"/>
        <v>0</v>
      </c>
      <c r="AC11" s="24">
        <v>27.2</v>
      </c>
      <c r="AD11" s="7">
        <v>0</v>
      </c>
      <c r="AE11" s="7">
        <f t="shared" si="10"/>
        <v>0</v>
      </c>
      <c r="AF11" s="24">
        <v>27.2</v>
      </c>
      <c r="AG11" s="7">
        <v>0</v>
      </c>
      <c r="AH11" s="7">
        <f t="shared" si="12"/>
        <v>0</v>
      </c>
      <c r="AI11" s="24">
        <v>27.2</v>
      </c>
      <c r="AJ11" s="7">
        <v>0</v>
      </c>
      <c r="AK11" s="7">
        <f t="shared" si="14"/>
        <v>0</v>
      </c>
      <c r="AL11" s="24">
        <v>27.2</v>
      </c>
      <c r="AM11" s="7">
        <v>0</v>
      </c>
      <c r="AN11" s="7">
        <v>0</v>
      </c>
      <c r="AO11" s="24">
        <v>28</v>
      </c>
      <c r="AP11" s="7">
        <v>0</v>
      </c>
      <c r="AQ11" s="7">
        <f t="shared" si="18"/>
        <v>0</v>
      </c>
      <c r="AR11" s="7"/>
    </row>
    <row r="12" spans="1:44" ht="24" customHeight="1" thickBot="1" x14ac:dyDescent="0.35">
      <c r="A12" s="31" t="s">
        <v>37</v>
      </c>
      <c r="B12" s="32"/>
      <c r="C12" s="33"/>
      <c r="D12" s="6" t="s">
        <v>36</v>
      </c>
      <c r="E12" s="7">
        <f>E13</f>
        <v>48502.8</v>
      </c>
      <c r="F12" s="7">
        <f t="shared" si="0"/>
        <v>5815.8</v>
      </c>
      <c r="G12" s="7">
        <f t="shared" si="19"/>
        <v>11.990647962591849</v>
      </c>
      <c r="H12" s="7">
        <f>H13</f>
        <v>2689.3</v>
      </c>
      <c r="I12" s="7">
        <f>I13</f>
        <v>2689.3</v>
      </c>
      <c r="J12" s="8">
        <f>(I12/H12)*100</f>
        <v>100</v>
      </c>
      <c r="K12" s="7">
        <f>K13</f>
        <v>3126.5</v>
      </c>
      <c r="L12" s="7">
        <f>L13</f>
        <v>3126.5</v>
      </c>
      <c r="M12" s="7">
        <f t="shared" si="20"/>
        <v>100</v>
      </c>
      <c r="N12" s="7">
        <f>N13</f>
        <v>4268.7</v>
      </c>
      <c r="O12" s="7">
        <f>O13</f>
        <v>0</v>
      </c>
      <c r="P12" s="7">
        <f t="shared" si="21"/>
        <v>0</v>
      </c>
      <c r="Q12" s="7">
        <f t="shared" ref="Q12:R13" si="40">Q13</f>
        <v>4268.7</v>
      </c>
      <c r="R12" s="7">
        <f t="shared" si="40"/>
        <v>0</v>
      </c>
      <c r="S12" s="7">
        <f t="shared" si="2"/>
        <v>0</v>
      </c>
      <c r="T12" s="7">
        <f t="shared" ref="T12:U13" si="41">T13</f>
        <v>4268.7</v>
      </c>
      <c r="U12" s="7">
        <f t="shared" si="41"/>
        <v>0</v>
      </c>
      <c r="V12" s="7">
        <f t="shared" si="4"/>
        <v>0</v>
      </c>
      <c r="W12" s="7">
        <f t="shared" ref="W12:X13" si="42">W13</f>
        <v>4268.7</v>
      </c>
      <c r="X12" s="7">
        <f t="shared" si="42"/>
        <v>0</v>
      </c>
      <c r="Y12" s="7">
        <f t="shared" si="6"/>
        <v>0</v>
      </c>
      <c r="Z12" s="7">
        <f t="shared" ref="Z12:AA13" si="43">Z13</f>
        <v>4268.7</v>
      </c>
      <c r="AA12" s="7">
        <f t="shared" si="43"/>
        <v>0</v>
      </c>
      <c r="AB12" s="7">
        <f t="shared" si="8"/>
        <v>0</v>
      </c>
      <c r="AC12" s="7">
        <f t="shared" ref="AC12:AD13" si="44">AC13</f>
        <v>4268.7</v>
      </c>
      <c r="AD12" s="7">
        <f t="shared" si="44"/>
        <v>0</v>
      </c>
      <c r="AE12" s="7">
        <f t="shared" si="10"/>
        <v>0</v>
      </c>
      <c r="AF12" s="7">
        <f t="shared" ref="AF12:AG13" si="45">AF13</f>
        <v>4268.7</v>
      </c>
      <c r="AG12" s="7">
        <f t="shared" si="45"/>
        <v>0</v>
      </c>
      <c r="AH12" s="7">
        <f t="shared" si="12"/>
        <v>0</v>
      </c>
      <c r="AI12" s="7">
        <f t="shared" ref="AI12:AJ13" si="46">AI13</f>
        <v>4268.7</v>
      </c>
      <c r="AJ12" s="7">
        <f t="shared" si="46"/>
        <v>0</v>
      </c>
      <c r="AK12" s="7">
        <f t="shared" si="14"/>
        <v>0</v>
      </c>
      <c r="AL12" s="7">
        <f t="shared" ref="AL12:AM13" si="47">AL13</f>
        <v>4268.7</v>
      </c>
      <c r="AM12" s="7">
        <f t="shared" si="47"/>
        <v>0</v>
      </c>
      <c r="AN12" s="7">
        <f t="shared" ref="AN12:AN13" si="48">(AM12/AL12)*100</f>
        <v>0</v>
      </c>
      <c r="AO12" s="7">
        <f t="shared" ref="AO12:AP13" si="49">AO13</f>
        <v>4268.7</v>
      </c>
      <c r="AP12" s="7">
        <f t="shared" si="49"/>
        <v>0</v>
      </c>
      <c r="AQ12" s="7">
        <f t="shared" si="18"/>
        <v>0</v>
      </c>
      <c r="AR12" s="7"/>
    </row>
    <row r="13" spans="1:44" ht="66" customHeight="1" thickBot="1" x14ac:dyDescent="0.35">
      <c r="A13" s="37"/>
      <c r="B13" s="38"/>
      <c r="C13" s="39"/>
      <c r="D13" s="6" t="s">
        <v>18</v>
      </c>
      <c r="E13" s="7">
        <f>E14</f>
        <v>48502.8</v>
      </c>
      <c r="F13" s="7">
        <f t="shared" si="0"/>
        <v>5815.8</v>
      </c>
      <c r="G13" s="7">
        <f t="shared" si="19"/>
        <v>11.990647962591849</v>
      </c>
      <c r="H13" s="7">
        <f>H14</f>
        <v>2689.3</v>
      </c>
      <c r="I13" s="7">
        <f>I14</f>
        <v>2689.3</v>
      </c>
      <c r="J13" s="8">
        <f>(I13/H13)*100</f>
        <v>100</v>
      </c>
      <c r="K13" s="7">
        <f>K14</f>
        <v>3126.5</v>
      </c>
      <c r="L13" s="7">
        <f>L14</f>
        <v>3126.5</v>
      </c>
      <c r="M13" s="7">
        <f t="shared" si="20"/>
        <v>100</v>
      </c>
      <c r="N13" s="7">
        <f>N14</f>
        <v>4268.7</v>
      </c>
      <c r="O13" s="7">
        <f>O14</f>
        <v>0</v>
      </c>
      <c r="P13" s="7">
        <f t="shared" si="21"/>
        <v>0</v>
      </c>
      <c r="Q13" s="7">
        <f t="shared" si="40"/>
        <v>4268.7</v>
      </c>
      <c r="R13" s="7">
        <f t="shared" si="40"/>
        <v>0</v>
      </c>
      <c r="S13" s="7">
        <f t="shared" si="2"/>
        <v>0</v>
      </c>
      <c r="T13" s="7">
        <f t="shared" si="41"/>
        <v>4268.7</v>
      </c>
      <c r="U13" s="7">
        <f t="shared" si="41"/>
        <v>0</v>
      </c>
      <c r="V13" s="7">
        <f t="shared" si="4"/>
        <v>0</v>
      </c>
      <c r="W13" s="7">
        <f t="shared" si="42"/>
        <v>4268.7</v>
      </c>
      <c r="X13" s="7">
        <f t="shared" si="42"/>
        <v>0</v>
      </c>
      <c r="Y13" s="7">
        <f t="shared" si="6"/>
        <v>0</v>
      </c>
      <c r="Z13" s="7">
        <f t="shared" si="43"/>
        <v>4268.7</v>
      </c>
      <c r="AA13" s="7">
        <f t="shared" si="43"/>
        <v>0</v>
      </c>
      <c r="AB13" s="7">
        <f t="shared" si="8"/>
        <v>0</v>
      </c>
      <c r="AC13" s="7">
        <f t="shared" si="44"/>
        <v>4268.7</v>
      </c>
      <c r="AD13" s="7">
        <f t="shared" si="44"/>
        <v>0</v>
      </c>
      <c r="AE13" s="7">
        <f t="shared" si="10"/>
        <v>0</v>
      </c>
      <c r="AF13" s="7">
        <f t="shared" si="45"/>
        <v>4268.7</v>
      </c>
      <c r="AG13" s="7">
        <f t="shared" si="45"/>
        <v>0</v>
      </c>
      <c r="AH13" s="7">
        <f t="shared" si="12"/>
        <v>0</v>
      </c>
      <c r="AI13" s="7">
        <f t="shared" si="46"/>
        <v>4268.7</v>
      </c>
      <c r="AJ13" s="7">
        <f t="shared" si="46"/>
        <v>0</v>
      </c>
      <c r="AK13" s="7">
        <f t="shared" si="14"/>
        <v>0</v>
      </c>
      <c r="AL13" s="7">
        <f t="shared" si="47"/>
        <v>4268.7</v>
      </c>
      <c r="AM13" s="7">
        <f t="shared" si="47"/>
        <v>0</v>
      </c>
      <c r="AN13" s="7">
        <f t="shared" si="48"/>
        <v>0</v>
      </c>
      <c r="AO13" s="7">
        <f t="shared" si="49"/>
        <v>4268.7</v>
      </c>
      <c r="AP13" s="7">
        <f t="shared" si="49"/>
        <v>0</v>
      </c>
      <c r="AQ13" s="7">
        <f t="shared" si="18"/>
        <v>0</v>
      </c>
      <c r="AR13" s="7"/>
    </row>
    <row r="14" spans="1:44" ht="144" customHeight="1" thickBot="1" x14ac:dyDescent="0.35">
      <c r="A14" s="25" t="s">
        <v>38</v>
      </c>
      <c r="B14" s="47"/>
      <c r="C14" s="12" t="s">
        <v>29</v>
      </c>
      <c r="D14" s="6" t="s">
        <v>18</v>
      </c>
      <c r="E14" s="7">
        <v>48502.8</v>
      </c>
      <c r="F14" s="7">
        <f t="shared" si="0"/>
        <v>5815.8</v>
      </c>
      <c r="G14" s="7">
        <f t="shared" si="19"/>
        <v>11.990647962591849</v>
      </c>
      <c r="H14" s="7">
        <v>2689.3</v>
      </c>
      <c r="I14" s="16">
        <v>2689.3</v>
      </c>
      <c r="J14" s="16">
        <f>(I14/H14)*100</f>
        <v>100</v>
      </c>
      <c r="K14" s="7">
        <v>3126.5</v>
      </c>
      <c r="L14" s="7">
        <v>3126.5</v>
      </c>
      <c r="M14" s="7">
        <f t="shared" si="20"/>
        <v>100</v>
      </c>
      <c r="N14" s="7">
        <v>4268.7</v>
      </c>
      <c r="O14" s="7">
        <v>0</v>
      </c>
      <c r="P14" s="7">
        <f t="shared" si="21"/>
        <v>0</v>
      </c>
      <c r="Q14" s="7">
        <v>4268.7</v>
      </c>
      <c r="R14" s="7">
        <v>0</v>
      </c>
      <c r="S14" s="7">
        <f t="shared" ref="S14:S17" si="50">(R14/Q14)*100</f>
        <v>0</v>
      </c>
      <c r="T14" s="7">
        <v>4268.7</v>
      </c>
      <c r="U14" s="7">
        <v>0</v>
      </c>
      <c r="V14" s="7">
        <v>0</v>
      </c>
      <c r="W14" s="7">
        <v>4268.7</v>
      </c>
      <c r="X14" s="7">
        <v>0</v>
      </c>
      <c r="Y14" s="7">
        <v>0</v>
      </c>
      <c r="Z14" s="7">
        <v>4268.7</v>
      </c>
      <c r="AA14" s="7">
        <v>0</v>
      </c>
      <c r="AB14" s="7">
        <v>0</v>
      </c>
      <c r="AC14" s="7">
        <v>4268.7</v>
      </c>
      <c r="AD14" s="7">
        <v>0</v>
      </c>
      <c r="AE14" s="7">
        <v>0</v>
      </c>
      <c r="AF14" s="7">
        <v>4268.7</v>
      </c>
      <c r="AG14" s="7">
        <v>0</v>
      </c>
      <c r="AH14" s="7">
        <v>0</v>
      </c>
      <c r="AI14" s="7">
        <v>4268.7</v>
      </c>
      <c r="AJ14" s="7">
        <v>0</v>
      </c>
      <c r="AK14" s="7">
        <v>0</v>
      </c>
      <c r="AL14" s="7">
        <v>4268.7</v>
      </c>
      <c r="AM14" s="7">
        <v>0</v>
      </c>
      <c r="AN14" s="7">
        <v>0</v>
      </c>
      <c r="AO14" s="7">
        <v>4268.7</v>
      </c>
      <c r="AP14" s="7">
        <v>0</v>
      </c>
      <c r="AQ14" s="7">
        <v>0</v>
      </c>
      <c r="AR14" s="7"/>
    </row>
    <row r="15" spans="1:44" ht="22.5" customHeight="1" thickBot="1" x14ac:dyDescent="0.35">
      <c r="A15" s="31" t="s">
        <v>39</v>
      </c>
      <c r="B15" s="40"/>
      <c r="C15" s="41"/>
      <c r="D15" s="6" t="s">
        <v>36</v>
      </c>
      <c r="E15" s="7">
        <f>E16</f>
        <v>3000</v>
      </c>
      <c r="F15" s="7">
        <f t="shared" si="0"/>
        <v>479.4</v>
      </c>
      <c r="G15" s="7">
        <f t="shared" si="19"/>
        <v>15.98</v>
      </c>
      <c r="H15" s="7">
        <f>H16</f>
        <v>0</v>
      </c>
      <c r="I15" s="7">
        <f>I16</f>
        <v>0</v>
      </c>
      <c r="J15" s="7">
        <v>0</v>
      </c>
      <c r="K15" s="7">
        <f>K16</f>
        <v>479.4</v>
      </c>
      <c r="L15" s="7">
        <f>L16</f>
        <v>479.4</v>
      </c>
      <c r="M15" s="7">
        <f>(L15/K15)*100</f>
        <v>100</v>
      </c>
      <c r="N15" s="7">
        <f>N16</f>
        <v>252</v>
      </c>
      <c r="O15" s="7">
        <f>O16</f>
        <v>0</v>
      </c>
      <c r="P15" s="7">
        <f t="shared" si="21"/>
        <v>0</v>
      </c>
      <c r="Q15" s="7">
        <f>Q16</f>
        <v>252</v>
      </c>
      <c r="R15" s="7">
        <f>R16</f>
        <v>0</v>
      </c>
      <c r="S15" s="7">
        <f t="shared" si="50"/>
        <v>0</v>
      </c>
      <c r="T15" s="7">
        <f t="shared" ref="T15:U16" si="51">T16</f>
        <v>252</v>
      </c>
      <c r="U15" s="7">
        <f t="shared" si="51"/>
        <v>0</v>
      </c>
      <c r="V15" s="7">
        <f t="shared" ref="V15:V16" si="52">(U15/T15)*100</f>
        <v>0</v>
      </c>
      <c r="W15" s="7">
        <f t="shared" ref="W15:X16" si="53">W16</f>
        <v>252</v>
      </c>
      <c r="X15" s="7">
        <f t="shared" si="53"/>
        <v>0</v>
      </c>
      <c r="Y15" s="7">
        <f t="shared" ref="Y15:Y16" si="54">(X15/W15)*100</f>
        <v>0</v>
      </c>
      <c r="Z15" s="7">
        <f t="shared" ref="Z15:AA16" si="55">Z16</f>
        <v>252</v>
      </c>
      <c r="AA15" s="7">
        <f t="shared" si="55"/>
        <v>0</v>
      </c>
      <c r="AB15" s="7">
        <f t="shared" ref="AB15:AB16" si="56">(AA15/Z15)*100</f>
        <v>0</v>
      </c>
      <c r="AC15" s="7">
        <f t="shared" ref="AC15:AD16" si="57">AC16</f>
        <v>252</v>
      </c>
      <c r="AD15" s="7">
        <f t="shared" si="57"/>
        <v>0</v>
      </c>
      <c r="AE15" s="7">
        <f t="shared" ref="AE15:AE16" si="58">(AD15/AC15)*100</f>
        <v>0</v>
      </c>
      <c r="AF15" s="7">
        <f t="shared" ref="AF15:AG16" si="59">AF16</f>
        <v>252</v>
      </c>
      <c r="AG15" s="7">
        <f t="shared" si="59"/>
        <v>0</v>
      </c>
      <c r="AH15" s="7">
        <f t="shared" ref="AH15:AH16" si="60">(AG15/AF15)*100</f>
        <v>0</v>
      </c>
      <c r="AI15" s="7">
        <f t="shared" ref="AI15:AJ16" si="61">AI16</f>
        <v>252</v>
      </c>
      <c r="AJ15" s="7">
        <f t="shared" si="61"/>
        <v>0</v>
      </c>
      <c r="AK15" s="7">
        <f t="shared" ref="AK15:AK16" si="62">(AJ15/AI15)*100</f>
        <v>0</v>
      </c>
      <c r="AL15" s="7">
        <f t="shared" ref="AL15:AM16" si="63">AL16</f>
        <v>252</v>
      </c>
      <c r="AM15" s="7">
        <f t="shared" si="63"/>
        <v>0</v>
      </c>
      <c r="AN15" s="7">
        <f t="shared" ref="AN15:AN16" si="64">(AM15/AL15)*100</f>
        <v>0</v>
      </c>
      <c r="AO15" s="7">
        <f t="shared" ref="AO15:AP16" si="65">AO16</f>
        <v>252.6</v>
      </c>
      <c r="AP15" s="7">
        <f t="shared" si="65"/>
        <v>0</v>
      </c>
      <c r="AQ15" s="7">
        <f t="shared" ref="AQ15:AQ16" si="66">(AP15/AO15)*100</f>
        <v>0</v>
      </c>
      <c r="AR15" s="7"/>
    </row>
    <row r="16" spans="1:44" ht="44.25" customHeight="1" thickBot="1" x14ac:dyDescent="0.35">
      <c r="A16" s="37"/>
      <c r="B16" s="38"/>
      <c r="C16" s="39"/>
      <c r="D16" s="6" t="s">
        <v>18</v>
      </c>
      <c r="E16" s="7">
        <f>E17</f>
        <v>3000</v>
      </c>
      <c r="F16" s="7">
        <f t="shared" si="0"/>
        <v>479.4</v>
      </c>
      <c r="G16" s="7">
        <f t="shared" si="19"/>
        <v>15.98</v>
      </c>
      <c r="H16" s="7">
        <f>H17</f>
        <v>0</v>
      </c>
      <c r="I16" s="7">
        <f>I17</f>
        <v>0</v>
      </c>
      <c r="J16" s="7">
        <v>0</v>
      </c>
      <c r="K16" s="7">
        <f>K17</f>
        <v>479.4</v>
      </c>
      <c r="L16" s="7">
        <f>L17</f>
        <v>479.4</v>
      </c>
      <c r="M16" s="7">
        <f t="shared" si="20"/>
        <v>100</v>
      </c>
      <c r="N16" s="7">
        <f>N17</f>
        <v>252</v>
      </c>
      <c r="O16" s="7">
        <f>O17</f>
        <v>0</v>
      </c>
      <c r="P16" s="7">
        <f t="shared" si="21"/>
        <v>0</v>
      </c>
      <c r="Q16" s="7">
        <f t="shared" ref="Q16:R16" si="67">Q17</f>
        <v>252</v>
      </c>
      <c r="R16" s="7">
        <f t="shared" si="67"/>
        <v>0</v>
      </c>
      <c r="S16" s="7">
        <f t="shared" si="50"/>
        <v>0</v>
      </c>
      <c r="T16" s="7">
        <f t="shared" si="51"/>
        <v>252</v>
      </c>
      <c r="U16" s="7">
        <f t="shared" si="51"/>
        <v>0</v>
      </c>
      <c r="V16" s="7">
        <f t="shared" si="52"/>
        <v>0</v>
      </c>
      <c r="W16" s="7">
        <f t="shared" si="53"/>
        <v>252</v>
      </c>
      <c r="X16" s="7">
        <f t="shared" si="53"/>
        <v>0</v>
      </c>
      <c r="Y16" s="7">
        <f t="shared" si="54"/>
        <v>0</v>
      </c>
      <c r="Z16" s="7">
        <f t="shared" si="55"/>
        <v>252</v>
      </c>
      <c r="AA16" s="7">
        <f t="shared" si="55"/>
        <v>0</v>
      </c>
      <c r="AB16" s="7">
        <f t="shared" si="56"/>
        <v>0</v>
      </c>
      <c r="AC16" s="7">
        <f t="shared" si="57"/>
        <v>252</v>
      </c>
      <c r="AD16" s="7">
        <f t="shared" si="57"/>
        <v>0</v>
      </c>
      <c r="AE16" s="7">
        <f t="shared" si="58"/>
        <v>0</v>
      </c>
      <c r="AF16" s="7">
        <f t="shared" si="59"/>
        <v>252</v>
      </c>
      <c r="AG16" s="7">
        <f t="shared" si="59"/>
        <v>0</v>
      </c>
      <c r="AH16" s="7">
        <f t="shared" si="60"/>
        <v>0</v>
      </c>
      <c r="AI16" s="7">
        <f t="shared" si="61"/>
        <v>252</v>
      </c>
      <c r="AJ16" s="7">
        <f t="shared" si="61"/>
        <v>0</v>
      </c>
      <c r="AK16" s="7">
        <f t="shared" si="62"/>
        <v>0</v>
      </c>
      <c r="AL16" s="7">
        <f t="shared" si="63"/>
        <v>252</v>
      </c>
      <c r="AM16" s="7">
        <f t="shared" si="63"/>
        <v>0</v>
      </c>
      <c r="AN16" s="7">
        <f t="shared" si="64"/>
        <v>0</v>
      </c>
      <c r="AO16" s="7">
        <f t="shared" si="65"/>
        <v>252.6</v>
      </c>
      <c r="AP16" s="7">
        <f t="shared" si="65"/>
        <v>0</v>
      </c>
      <c r="AQ16" s="7">
        <f t="shared" si="66"/>
        <v>0</v>
      </c>
      <c r="AR16" s="7"/>
    </row>
    <row r="17" spans="1:44" ht="144.75" customHeight="1" thickBot="1" x14ac:dyDescent="0.35">
      <c r="A17" s="25" t="s">
        <v>30</v>
      </c>
      <c r="B17" s="47"/>
      <c r="C17" s="11" t="s">
        <v>29</v>
      </c>
      <c r="D17" s="6" t="s">
        <v>18</v>
      </c>
      <c r="E17" s="7">
        <v>3000</v>
      </c>
      <c r="F17" s="7">
        <f t="shared" si="0"/>
        <v>479.4</v>
      </c>
      <c r="G17" s="7">
        <f t="shared" si="19"/>
        <v>15.98</v>
      </c>
      <c r="H17" s="7">
        <v>0</v>
      </c>
      <c r="I17" s="7">
        <v>0</v>
      </c>
      <c r="J17" s="7">
        <v>0</v>
      </c>
      <c r="K17" s="7">
        <v>479.4</v>
      </c>
      <c r="L17" s="7">
        <v>479.4</v>
      </c>
      <c r="M17" s="7">
        <f t="shared" si="20"/>
        <v>100</v>
      </c>
      <c r="N17" s="7">
        <v>252</v>
      </c>
      <c r="O17" s="7">
        <v>0</v>
      </c>
      <c r="P17" s="7">
        <f t="shared" si="21"/>
        <v>0</v>
      </c>
      <c r="Q17" s="7">
        <v>252</v>
      </c>
      <c r="R17" s="7">
        <v>0</v>
      </c>
      <c r="S17" s="7">
        <f t="shared" si="50"/>
        <v>0</v>
      </c>
      <c r="T17" s="7">
        <v>252</v>
      </c>
      <c r="U17" s="7">
        <v>0</v>
      </c>
      <c r="V17" s="7">
        <v>0</v>
      </c>
      <c r="W17" s="7">
        <v>252</v>
      </c>
      <c r="X17" s="7">
        <v>0</v>
      </c>
      <c r="Y17" s="7">
        <v>0</v>
      </c>
      <c r="Z17" s="7">
        <v>252</v>
      </c>
      <c r="AA17" s="7">
        <v>0</v>
      </c>
      <c r="AB17" s="7">
        <v>0</v>
      </c>
      <c r="AC17" s="7">
        <v>252</v>
      </c>
      <c r="AD17" s="7">
        <v>0</v>
      </c>
      <c r="AE17" s="7">
        <v>0</v>
      </c>
      <c r="AF17" s="7">
        <v>252</v>
      </c>
      <c r="AG17" s="7">
        <v>0</v>
      </c>
      <c r="AH17" s="7">
        <v>0</v>
      </c>
      <c r="AI17" s="7">
        <v>252</v>
      </c>
      <c r="AJ17" s="7">
        <v>0</v>
      </c>
      <c r="AK17" s="7">
        <v>0</v>
      </c>
      <c r="AL17" s="7">
        <v>252</v>
      </c>
      <c r="AM17" s="7">
        <v>0</v>
      </c>
      <c r="AN17" s="7">
        <v>0</v>
      </c>
      <c r="AO17" s="9">
        <v>252.6</v>
      </c>
      <c r="AP17" s="7">
        <v>0</v>
      </c>
      <c r="AQ17" s="7">
        <v>0</v>
      </c>
      <c r="AR17" s="7"/>
    </row>
    <row r="18" spans="1:44" x14ac:dyDescent="0.3">
      <c r="AO18" s="13"/>
    </row>
    <row r="19" spans="1:44" x14ac:dyDescent="0.3">
      <c r="L19" s="14"/>
      <c r="M19" s="14"/>
      <c r="P19" s="14"/>
      <c r="Q19" s="14"/>
      <c r="R19" s="14"/>
      <c r="AO19" s="13"/>
    </row>
    <row r="20" spans="1:44" x14ac:dyDescent="0.3">
      <c r="M20" s="14"/>
      <c r="R20" s="14"/>
      <c r="T20" s="14"/>
      <c r="V20" s="14"/>
    </row>
    <row r="21" spans="1:44" ht="26.25" x14ac:dyDescent="0.4">
      <c r="A21" s="20" t="s">
        <v>32</v>
      </c>
      <c r="B21" s="20"/>
      <c r="C21" s="21"/>
      <c r="D21" s="21"/>
      <c r="E21" s="21"/>
      <c r="F21" s="21"/>
      <c r="G21" s="20"/>
      <c r="H21" s="20"/>
      <c r="I21" s="20"/>
      <c r="L21" s="14"/>
      <c r="N21" s="14"/>
      <c r="O21" s="14"/>
      <c r="Q21" s="14"/>
      <c r="R21" s="14"/>
      <c r="V21" s="14"/>
      <c r="X21" s="14"/>
      <c r="AI21" s="14"/>
    </row>
    <row r="22" spans="1:44" ht="26.25" x14ac:dyDescent="0.4">
      <c r="A22" s="20" t="s">
        <v>40</v>
      </c>
      <c r="B22" s="20"/>
      <c r="C22" s="21"/>
      <c r="D22" s="21"/>
      <c r="E22" s="21"/>
      <c r="F22" s="21"/>
      <c r="G22" s="20"/>
      <c r="H22" s="20"/>
      <c r="I22" s="20"/>
      <c r="L22" s="14"/>
      <c r="N22" s="14"/>
      <c r="R22" s="14"/>
    </row>
    <row r="23" spans="1:44" ht="26.25" x14ac:dyDescent="0.4">
      <c r="A23" s="20"/>
      <c r="B23" s="20"/>
      <c r="C23" s="21"/>
      <c r="D23" s="21"/>
      <c r="E23" s="21"/>
      <c r="F23" s="21"/>
      <c r="G23" s="20"/>
      <c r="H23" s="20"/>
      <c r="I23" s="20"/>
      <c r="L23" s="14"/>
      <c r="N23" s="14"/>
    </row>
    <row r="24" spans="1:44" ht="26.25" x14ac:dyDescent="0.4">
      <c r="A24" s="21"/>
      <c r="B24" s="21"/>
      <c r="C24" s="21"/>
      <c r="D24" s="21"/>
      <c r="E24" s="21"/>
      <c r="F24" s="21"/>
      <c r="G24" s="21"/>
      <c r="H24" s="21"/>
      <c r="I24" s="22"/>
      <c r="Q24" s="14"/>
      <c r="R24" s="14"/>
    </row>
    <row r="25" spans="1:44" ht="45" customHeight="1" x14ac:dyDescent="0.4">
      <c r="A25" s="43" t="s">
        <v>33</v>
      </c>
      <c r="B25" s="43"/>
      <c r="C25" s="43"/>
      <c r="D25" s="43"/>
      <c r="E25" s="21"/>
      <c r="F25" s="21"/>
      <c r="G25" s="21"/>
      <c r="H25" s="21"/>
      <c r="I25" s="21"/>
      <c r="AB25" s="14"/>
    </row>
    <row r="26" spans="1:44" ht="22.5" customHeight="1" x14ac:dyDescent="0.4">
      <c r="A26" s="23"/>
      <c r="B26" s="23"/>
      <c r="C26" s="23"/>
      <c r="D26" s="23"/>
      <c r="E26" s="23"/>
      <c r="F26" s="23"/>
      <c r="G26" s="23"/>
      <c r="H26" s="23"/>
      <c r="I26" s="23"/>
      <c r="K26" s="14"/>
    </row>
    <row r="27" spans="1:44" x14ac:dyDescent="0.3">
      <c r="J27" s="14"/>
    </row>
    <row r="28" spans="1:44" x14ac:dyDescent="0.3">
      <c r="S28" s="14"/>
    </row>
    <row r="29" spans="1:44" x14ac:dyDescent="0.3">
      <c r="W29" s="14"/>
    </row>
  </sheetData>
  <mergeCells count="27">
    <mergeCell ref="A9:C10"/>
    <mergeCell ref="A12:C13"/>
    <mergeCell ref="A15:C16"/>
    <mergeCell ref="E1:AH1"/>
    <mergeCell ref="A25:D25"/>
    <mergeCell ref="Z4:AB4"/>
    <mergeCell ref="AC4:AE4"/>
    <mergeCell ref="AF4:AH4"/>
    <mergeCell ref="A7:C8"/>
    <mergeCell ref="A11:B11"/>
    <mergeCell ref="A14:B14"/>
    <mergeCell ref="A17:B17"/>
    <mergeCell ref="AI4:AK4"/>
    <mergeCell ref="AL4:AN4"/>
    <mergeCell ref="AO4:AQ4"/>
    <mergeCell ref="AR4:AR5"/>
    <mergeCell ref="B3:B5"/>
    <mergeCell ref="E3:G3"/>
    <mergeCell ref="F4:F5"/>
    <mergeCell ref="G4:G5"/>
    <mergeCell ref="H4:J4"/>
    <mergeCell ref="K4:M4"/>
    <mergeCell ref="N4:P4"/>
    <mergeCell ref="Q4:S4"/>
    <mergeCell ref="H3:AR3"/>
    <mergeCell ref="T4:V4"/>
    <mergeCell ref="W4:Y4"/>
  </mergeCells>
  <pageMargins left="0.7" right="0.7" top="0.75" bottom="0.75" header="0.3" footer="0.3"/>
  <pageSetup paperSize="9" scale="2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2023-04-10T07:52:26Z</dcterms:modified>
</cp:coreProperties>
</file>