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04.2020" sheetId="3" r:id="rId1"/>
    <sheet name="цел 04.2020" sheetId="4" r:id="rId2"/>
  </sheets>
  <definedNames>
    <definedName name="_xlnm.Print_Titles" localSheetId="0">'фин 04.2020'!$A:$E</definedName>
    <definedName name="_xlnm.Print_Titles" localSheetId="1">'цел 04.2020'!$A:$C</definedName>
    <definedName name="_xlnm.Print_Area" localSheetId="0">'фин 04.2020'!$A$1:$AF$32</definedName>
    <definedName name="_xlnm.Print_Area" localSheetId="1">'цел 04.2020'!$A$1:$AC$16</definedName>
  </definedNames>
  <calcPr calcId="162913"/>
</workbook>
</file>

<file path=xl/calcChain.xml><?xml version="1.0" encoding="utf-8"?>
<calcChain xmlns="http://schemas.openxmlformats.org/spreadsheetml/2006/main">
  <c r="G24" i="3" l="1"/>
  <c r="F24" i="3"/>
  <c r="H24" i="3" s="1"/>
  <c r="F8" i="3"/>
  <c r="F21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G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F9" i="3"/>
  <c r="H8" i="3" l="1"/>
  <c r="G13" i="3"/>
  <c r="G9" i="3" s="1"/>
  <c r="H9" i="3" s="1"/>
  <c r="G17" i="3"/>
  <c r="G21" i="3"/>
  <c r="F25" i="3" l="1"/>
  <c r="F17" i="3"/>
  <c r="F13" i="3"/>
  <c r="G25" i="3" l="1"/>
  <c r="H21" i="3"/>
  <c r="H25" i="3" l="1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<sst xmlns="http://schemas.openxmlformats.org/spreadsheetml/2006/main" count="133" uniqueCount="52">
  <si>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</si>
  <si>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</si>
  <si>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</si>
  <si>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</si>
  <si>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</si>
  <si>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</si>
  <si>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</si>
  <si>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</si>
  <si>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</si>
  <si>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</si>
  <si>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</si>
  <si>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</si>
  <si>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</si>
  <si>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</si>
  <si>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</si>
  <si>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</si>
  <si>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</si>
  <si>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</si>
  <si>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</si>
  <si>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</si>
  <si>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</si>
  <si>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</si>
  <si>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</si>
  <si>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</si>
  <si>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</si>
  <si>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</si>
  <si>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</si>
  <si>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</si>
  <si>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</si>
  <si>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</si>
  <si>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</si>
  <si>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</si>
  <si>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</si>
  <si>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</si>
  <si>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</si>
  <si>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</si>
  <si>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</si>
  <si>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</si>
  <si>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</si>
  <si>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</si>
  <si>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</si>
  <si>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</si>
  <si>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</si>
  <si>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</si>
  <si>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</si>
  <si>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</si>
  <si>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</si>
  <si>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</si>
  <si>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</si>
  <si>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</si>
  <si>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И.о.главного бухгалтера</t>
  </si>
  <si>
    <t>Н.А.Волкова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</si>
</sst>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3"/>
  <sheetViews>
    <sheetView tabSelected="1" view="pageBreakPreview" topLeftCell="A3" zoomScaleNormal="100" zoomScaleSheetLayoutView="100" workbookViewId="0">
      <selection activeCell="P25" sqref="P25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2" ht="15.75" hidden="1" x14ac:dyDescent="0.25">
      <c r="A1" s="11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2" hidden="1" x14ac:dyDescent="0.25"/>
    <row r="3" spans="1:32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ht="15" customHeight="1" x14ac:dyDescent="0.25">
      <c r="A4" s="48"/>
      <c r="B4" s="41"/>
      <c r="C4" s="42"/>
      <c r="D4" s="45"/>
      <c r="E4" s="45"/>
      <c r="F4" s="46" t="s">
        <v>46</v>
      </c>
      <c r="G4" s="46" t="s">
        <v>47</v>
      </c>
      <c r="H4" s="46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4"/>
      <c r="B7" s="57" t="s">
        <v>39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5"/>
      <c r="B8" s="59"/>
      <c r="C8" s="60"/>
      <c r="D8" s="48"/>
      <c r="E8" s="1" t="s">
        <v>6</v>
      </c>
      <c r="F8" s="18">
        <f>F12+F16+F20+F24</f>
        <v>3500.6</v>
      </c>
      <c r="G8" s="18">
        <f>G12+G16+G20+G24</f>
        <v>49.9</v>
      </c>
      <c r="H8" s="21">
        <f>G8/F8*100</f>
        <v>1.4254699194423812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49.9</v>
      </c>
      <c r="Q8" s="18">
        <f t="shared" si="0"/>
        <v>875.15</v>
      </c>
      <c r="R8" s="18">
        <f t="shared" si="0"/>
        <v>0</v>
      </c>
      <c r="S8" s="18">
        <f t="shared" si="0"/>
        <v>875.15</v>
      </c>
      <c r="T8" s="18">
        <f t="shared" si="0"/>
        <v>0</v>
      </c>
      <c r="U8" s="18">
        <f t="shared" si="0"/>
        <v>875.15</v>
      </c>
      <c r="V8" s="18">
        <f t="shared" si="0"/>
        <v>0</v>
      </c>
      <c r="W8" s="18">
        <f t="shared" si="0"/>
        <v>875.15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2" x14ac:dyDescent="0.25">
      <c r="A9" s="55"/>
      <c r="B9" s="59"/>
      <c r="C9" s="60"/>
      <c r="D9" s="48"/>
      <c r="E9" s="1" t="s">
        <v>7</v>
      </c>
      <c r="F9" s="18">
        <f>F13+F17+F21+F25</f>
        <v>38761.300000000003</v>
      </c>
      <c r="G9" s="18">
        <f>G13+G17+G21+G25</f>
        <v>13203.746000000001</v>
      </c>
      <c r="H9" s="21">
        <f>G9/F9*100</f>
        <v>34.064249651069495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3218.9</v>
      </c>
      <c r="Q9" s="18">
        <f t="shared" si="1"/>
        <v>4055</v>
      </c>
      <c r="R9" s="18">
        <f t="shared" si="1"/>
        <v>0</v>
      </c>
      <c r="S9" s="18">
        <f t="shared" si="1"/>
        <v>2905</v>
      </c>
      <c r="T9" s="18">
        <f t="shared" si="1"/>
        <v>0</v>
      </c>
      <c r="U9" s="18">
        <f t="shared" si="1"/>
        <v>2655</v>
      </c>
      <c r="V9" s="18">
        <f t="shared" si="1"/>
        <v>0</v>
      </c>
      <c r="W9" s="18">
        <f t="shared" si="1"/>
        <v>4055</v>
      </c>
      <c r="X9" s="18">
        <f t="shared" si="1"/>
        <v>0</v>
      </c>
      <c r="Y9" s="18">
        <f t="shared" si="1"/>
        <v>2655</v>
      </c>
      <c r="Z9" s="18">
        <f t="shared" si="1"/>
        <v>0</v>
      </c>
      <c r="AA9" s="18">
        <f t="shared" si="1"/>
        <v>3105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3780</v>
      </c>
      <c r="AF9" s="18">
        <f t="shared" si="1"/>
        <v>0</v>
      </c>
    </row>
    <row r="10" spans="1:32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5"/>
      <c r="B13" s="36"/>
      <c r="C13" s="36"/>
      <c r="D13" s="48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473.10699999999997</v>
      </c>
      <c r="H13" s="24">
        <f>G13/F13*100</f>
        <v>31.540466666666667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</row>
    <row r="14" spans="1:32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49" t="s">
        <v>40</v>
      </c>
      <c r="B15" s="36" t="s">
        <v>30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5"/>
      <c r="B17" s="36"/>
      <c r="C17" s="36"/>
      <c r="D17" s="48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/>
      <c r="S17" s="14">
        <v>250</v>
      </c>
      <c r="T17" s="14"/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</row>
    <row r="18" spans="1:32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49" t="s">
        <v>41</v>
      </c>
      <c r="B19" s="50" t="s">
        <v>43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5"/>
      <c r="B21" s="52"/>
      <c r="C21" s="53"/>
      <c r="D21" s="32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12662.889000000001</v>
      </c>
      <c r="H21" s="24">
        <f>G21/F21*100</f>
        <v>34.6346792920383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/>
      <c r="S21" s="14">
        <v>2530</v>
      </c>
      <c r="T21" s="14"/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</row>
    <row r="22" spans="1:32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4" t="s">
        <v>42</v>
      </c>
      <c r="B23" s="36" t="s">
        <v>44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5"/>
      <c r="B24" s="36"/>
      <c r="C24" s="36"/>
      <c r="D24" s="32"/>
      <c r="E24" s="1" t="s">
        <v>6</v>
      </c>
      <c r="F24" s="13">
        <f>I24+K24+M24+O24+Q24+S24+U24+W24+Y24+AA24+AC24+AE24</f>
        <v>3500.6</v>
      </c>
      <c r="G24" s="16">
        <f>J24+L24+N24+P24+R24+T24+V24+X24+Z24+AB24+AD24+AF24</f>
        <v>49.9</v>
      </c>
      <c r="H24" s="24">
        <f>G24/F24*100</f>
        <v>1.4254699194423812</v>
      </c>
      <c r="I24" s="14"/>
      <c r="J24" s="14"/>
      <c r="K24" s="14"/>
      <c r="L24" s="14"/>
      <c r="M24" s="14"/>
      <c r="N24" s="14"/>
      <c r="O24" s="14"/>
      <c r="P24" s="14">
        <v>49.9</v>
      </c>
      <c r="Q24" s="14">
        <v>875.15</v>
      </c>
      <c r="R24" s="14"/>
      <c r="S24" s="14">
        <v>875.15</v>
      </c>
      <c r="T24" s="14"/>
      <c r="U24" s="3">
        <v>875.15</v>
      </c>
      <c r="V24" s="3"/>
      <c r="W24" s="3">
        <v>875.15</v>
      </c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5"/>
      <c r="B25" s="36"/>
      <c r="C25" s="36"/>
      <c r="D25" s="32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67.75</v>
      </c>
      <c r="H25" s="24">
        <f>G25/F25*100</f>
        <v>22.583333333333332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/>
      <c r="Q25" s="14">
        <v>0</v>
      </c>
      <c r="R25" s="14"/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</row>
    <row r="26" spans="1:32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48</v>
      </c>
      <c r="L28" s="30" t="s">
        <v>49</v>
      </c>
      <c r="S28" s="64"/>
      <c r="T28" s="64"/>
      <c r="U28" s="64"/>
      <c r="W28" s="4"/>
      <c r="Y28" s="8"/>
      <c r="Z28" s="28"/>
    </row>
    <row r="31" spans="1:32" x14ac:dyDescent="0.25">
      <c r="F31" t="s">
        <v>50</v>
      </c>
      <c r="L31" t="s">
        <v>51</v>
      </c>
    </row>
    <row r="32" spans="1:32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апрель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K10" sqref="K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45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64"/>
      <c r="Y11" s="64"/>
      <c r="Z11" s="64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апрель 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04.2020</vt:lpstr>
      <vt:lpstr>цел 04.2020</vt:lpstr>
      <vt:lpstr>'фин 04.2020'!Заголовки_для_печати</vt:lpstr>
      <vt:lpstr>'цел 04.2020'!Заголовки_для_печати</vt:lpstr>
      <vt:lpstr>'фин 04.2020'!Область_печати</vt:lpstr>
      <vt:lpstr>'цел 04.2020'!Область_печати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2020-05-11T17:16:33Z</dcterms:modified>
</cp:coreProperties>
</file>