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1.2019" sheetId="3" r:id="rId1"/>
    <sheet name="цел 01.2019" sheetId="4" r:id="rId2"/>
  </sheets>
  <definedNames>
    <definedName name="_xlnm.Print_Titles" localSheetId="0">'фин 01.2019'!$A:$E</definedName>
    <definedName name="_xlnm.Print_Titles" localSheetId="1">'цел 01.2019'!$A:$C</definedName>
    <definedName name="_xlnm.Print_Area" localSheetId="0">'фин 01.2019'!$A$1:$AF$33</definedName>
    <definedName name="_xlnm.Print_Area" localSheetId="1">'цел 01.2019'!$A$1:$AC$16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9" i="3" s="1"/>
  <c r="F17" i="3"/>
  <c r="F13" i="3"/>
  <c r="I9" i="3" l="1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<sst xmlns="http://schemas.openxmlformats.org/spreadsheetml/2006/main" count="134" uniqueCount="54">
  <si>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</si>
  <si>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</si>
  <si>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</si>
  <si>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</si>
  <si>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</si>
  <si>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</si>
  <si>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</si>
  <si>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</si>
  <si>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</si>
  <si>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</si>
  <si>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</si>
  <si>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</si>
  <si>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</si>
  <si>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</si>
  <si>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</si>
  <si>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</si>
  <si>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</si>
  <si>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</si>
  <si>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</si>
  <si>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</si>
  <si>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</si>
  <si>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</si>
  <si>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</si>
  <si>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</si>
  <si>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</si>
  <si>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</si>
  <si>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</si>
  <si>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</si>
  <si>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</si>
  <si>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</si>
  <si>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</si>
  <si>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</si>
  <si>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</si>
  <si>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</si>
  <si>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</si>
  <si>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</si>
  <si>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</si>
  <si>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</si>
  <si>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</si>
  <si>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</si>
  <si>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</si>
  <si>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</si>
  <si>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</si>
  <si>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</si>
  <si>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</si>
  <si>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</si>
  <si>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</si>
  <si>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</si>
  <si>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</si>
  <si>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Директор</t>
  </si>
  <si>
    <t>Ю.В.Бирюков</t>
  </si>
  <si>
    <t>Главный бухгалтер</t>
  </si>
  <si>
    <t>Д.А.Стринжа</t>
  </si>
  <si>
    <t xml:space="preserve">Д.А.Стринжа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</si>
</sst>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view="pageLayout" topLeftCell="A16" zoomScaleNormal="100" zoomScaleSheetLayoutView="100" workbookViewId="0">
      <selection activeCell="F28" sqref="F28:N3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53" t="s">
        <v>0</v>
      </c>
      <c r="B3" s="33" t="s">
        <v>1</v>
      </c>
      <c r="C3" s="34"/>
      <c r="D3" s="39" t="s">
        <v>2</v>
      </c>
      <c r="E3" s="39" t="s">
        <v>3</v>
      </c>
      <c r="F3" s="53" t="s">
        <v>26</v>
      </c>
      <c r="G3" s="53"/>
      <c r="H3" s="53"/>
      <c r="I3" s="43" t="s">
        <v>27</v>
      </c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2" ht="15" customHeight="1" x14ac:dyDescent="0.25">
      <c r="A4" s="53"/>
      <c r="B4" s="35"/>
      <c r="C4" s="36"/>
      <c r="D4" s="39"/>
      <c r="E4" s="39"/>
      <c r="F4" s="40" t="s">
        <v>41</v>
      </c>
      <c r="G4" s="40" t="s">
        <v>42</v>
      </c>
      <c r="H4" s="40" t="s">
        <v>32</v>
      </c>
      <c r="I4" s="31" t="s">
        <v>14</v>
      </c>
      <c r="J4" s="32"/>
      <c r="K4" s="31" t="s">
        <v>15</v>
      </c>
      <c r="L4" s="32"/>
      <c r="M4" s="31" t="s">
        <v>16</v>
      </c>
      <c r="N4" s="32"/>
      <c r="O4" s="31" t="s">
        <v>17</v>
      </c>
      <c r="P4" s="32"/>
      <c r="Q4" s="31" t="s">
        <v>18</v>
      </c>
      <c r="R4" s="32"/>
      <c r="S4" s="31" t="s">
        <v>19</v>
      </c>
      <c r="T4" s="32"/>
      <c r="U4" s="31" t="s">
        <v>20</v>
      </c>
      <c r="V4" s="32"/>
      <c r="W4" s="31" t="s">
        <v>13</v>
      </c>
      <c r="X4" s="32"/>
      <c r="Y4" s="31" t="s">
        <v>25</v>
      </c>
      <c r="Z4" s="32"/>
      <c r="AA4" s="31" t="s">
        <v>21</v>
      </c>
      <c r="AB4" s="32"/>
      <c r="AC4" s="31" t="s">
        <v>22</v>
      </c>
      <c r="AD4" s="32"/>
      <c r="AE4" s="31" t="s">
        <v>23</v>
      </c>
      <c r="AF4" s="32"/>
    </row>
    <row r="5" spans="1:32" ht="24" customHeight="1" x14ac:dyDescent="0.25">
      <c r="A5" s="53"/>
      <c r="B5" s="37"/>
      <c r="C5" s="38"/>
      <c r="D5" s="39"/>
      <c r="E5" s="39"/>
      <c r="F5" s="41"/>
      <c r="G5" s="41"/>
      <c r="H5" s="41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1">
        <v>2</v>
      </c>
      <c r="C6" s="32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4"/>
      <c r="B7" s="57" t="s">
        <v>40</v>
      </c>
      <c r="C7" s="58"/>
      <c r="D7" s="5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5"/>
      <c r="B8" s="59"/>
      <c r="C8" s="60"/>
      <c r="D8" s="5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5"/>
      <c r="B9" s="59"/>
      <c r="C9" s="60"/>
      <c r="D9" s="53"/>
      <c r="E9" s="1" t="s">
        <v>7</v>
      </c>
      <c r="F9" s="18">
        <f>SUM(F11:F26)-F20</f>
        <v>36172.300000000003</v>
      </c>
      <c r="G9" s="18">
        <f>SUM(G11:G26)-G20</f>
        <v>1085.5</v>
      </c>
      <c r="H9" s="21">
        <f>G9/F9*100</f>
        <v>3.0009150648424345</v>
      </c>
      <c r="I9" s="18">
        <f>SUM(I11:I26)-I20</f>
        <v>625</v>
      </c>
      <c r="J9" s="18">
        <f t="shared" ref="J9:AF9" si="0">SUM(J11:J26)-J20</f>
        <v>1085.5</v>
      </c>
      <c r="K9" s="18">
        <f t="shared" si="0"/>
        <v>2125</v>
      </c>
      <c r="L9" s="18">
        <f t="shared" si="0"/>
        <v>0</v>
      </c>
      <c r="M9" s="18">
        <f t="shared" si="0"/>
        <v>4125</v>
      </c>
      <c r="N9" s="18">
        <f t="shared" si="0"/>
        <v>0</v>
      </c>
      <c r="O9" s="18">
        <f t="shared" si="0"/>
        <v>2125</v>
      </c>
      <c r="P9" s="18">
        <f t="shared" si="0"/>
        <v>0</v>
      </c>
      <c r="Q9" s="18">
        <f t="shared" si="0"/>
        <v>2125</v>
      </c>
      <c r="R9" s="18">
        <f t="shared" si="0"/>
        <v>0</v>
      </c>
      <c r="S9" s="18">
        <f t="shared" si="0"/>
        <v>6861.15</v>
      </c>
      <c r="T9" s="18">
        <f t="shared" si="0"/>
        <v>0</v>
      </c>
      <c r="U9" s="18">
        <f t="shared" si="0"/>
        <v>2125</v>
      </c>
      <c r="V9" s="18">
        <f t="shared" si="0"/>
        <v>0</v>
      </c>
      <c r="W9" s="18">
        <f t="shared" si="0"/>
        <v>2125</v>
      </c>
      <c r="X9" s="18">
        <f t="shared" si="0"/>
        <v>0</v>
      </c>
      <c r="Y9" s="18">
        <f t="shared" si="0"/>
        <v>3125</v>
      </c>
      <c r="Z9" s="18">
        <f t="shared" si="0"/>
        <v>0</v>
      </c>
      <c r="AA9" s="18">
        <f t="shared" si="0"/>
        <v>2125</v>
      </c>
      <c r="AB9" s="18">
        <f t="shared" si="0"/>
        <v>0</v>
      </c>
      <c r="AC9" s="18">
        <f t="shared" si="0"/>
        <v>2125</v>
      </c>
      <c r="AD9" s="18">
        <f t="shared" si="0"/>
        <v>0</v>
      </c>
      <c r="AE9" s="18">
        <f t="shared" si="0"/>
        <v>6561.15</v>
      </c>
      <c r="AF9" s="18">
        <f t="shared" si="0"/>
        <v>0</v>
      </c>
    </row>
    <row r="10" spans="1:32" ht="25.5" x14ac:dyDescent="0.25">
      <c r="A10" s="56"/>
      <c r="B10" s="61"/>
      <c r="C10" s="62"/>
      <c r="D10" s="5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42" t="s">
        <v>28</v>
      </c>
      <c r="B11" s="52" t="s">
        <v>29</v>
      </c>
      <c r="C11" s="52"/>
      <c r="D11" s="5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43"/>
      <c r="B12" s="52"/>
      <c r="C12" s="52"/>
      <c r="D12" s="5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43"/>
      <c r="B13" s="52"/>
      <c r="C13" s="52"/>
      <c r="D13" s="53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0</v>
      </c>
      <c r="H13" s="24">
        <f>G13/F13*100</f>
        <v>0</v>
      </c>
      <c r="I13" s="14">
        <v>125</v>
      </c>
      <c r="J13" s="14">
        <v>0</v>
      </c>
      <c r="K13" s="14">
        <v>125</v>
      </c>
      <c r="L13" s="14"/>
      <c r="M13" s="14">
        <v>125</v>
      </c>
      <c r="N13" s="14"/>
      <c r="O13" s="14">
        <v>125</v>
      </c>
      <c r="P13" s="14"/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125</v>
      </c>
      <c r="AF13" s="14"/>
    </row>
    <row r="14" spans="1:32" ht="25.5" x14ac:dyDescent="0.25">
      <c r="A14" s="43"/>
      <c r="B14" s="52"/>
      <c r="C14" s="52"/>
      <c r="D14" s="5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42" t="s">
        <v>43</v>
      </c>
      <c r="B15" s="52" t="s">
        <v>30</v>
      </c>
      <c r="C15" s="52"/>
      <c r="D15" s="5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43"/>
      <c r="B16" s="52"/>
      <c r="C16" s="52"/>
      <c r="D16" s="5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43"/>
      <c r="B17" s="52"/>
      <c r="C17" s="52"/>
      <c r="D17" s="53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/>
      <c r="J17" s="14">
        <v>0</v>
      </c>
      <c r="K17" s="14"/>
      <c r="L17" s="14"/>
      <c r="M17" s="14"/>
      <c r="N17" s="14"/>
      <c r="O17" s="14"/>
      <c r="P17" s="14"/>
      <c r="Q17" s="14"/>
      <c r="R17" s="14"/>
      <c r="S17" s="14">
        <v>200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>
        <v>200</v>
      </c>
      <c r="AF17" s="14"/>
    </row>
    <row r="18" spans="1:32" ht="34.5" customHeight="1" x14ac:dyDescent="0.25">
      <c r="A18" s="43"/>
      <c r="B18" s="52"/>
      <c r="C18" s="52"/>
      <c r="D18" s="5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42" t="s">
        <v>44</v>
      </c>
      <c r="B19" s="44" t="s">
        <v>46</v>
      </c>
      <c r="C19" s="45"/>
      <c r="D19" s="48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43"/>
      <c r="B20" s="46"/>
      <c r="C20" s="47"/>
      <c r="D20" s="49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43"/>
      <c r="B21" s="46"/>
      <c r="C21" s="47"/>
      <c r="D21" s="49"/>
      <c r="E21" s="1" t="s">
        <v>7</v>
      </c>
      <c r="F21" s="13">
        <f>I21+K21+M21+O21+Q21+S21+U21+W21+Y21+AA21+AC21+AE21</f>
        <v>33972.300000000003</v>
      </c>
      <c r="G21" s="16">
        <f>J21+L21+N21+P21+R21+T21+V21+X21+Z21+AB21+AD21+AF21</f>
        <v>1085.5</v>
      </c>
      <c r="H21" s="24">
        <f>G21/F21*100</f>
        <v>3.1952502479961611</v>
      </c>
      <c r="I21" s="14">
        <v>500</v>
      </c>
      <c r="J21" s="14">
        <v>1085.5</v>
      </c>
      <c r="K21" s="14">
        <v>2000</v>
      </c>
      <c r="L21" s="14"/>
      <c r="M21" s="14">
        <v>4000</v>
      </c>
      <c r="N21" s="14"/>
      <c r="O21" s="14">
        <v>2000</v>
      </c>
      <c r="P21" s="14"/>
      <c r="Q21" s="14">
        <v>2000</v>
      </c>
      <c r="R21" s="14"/>
      <c r="S21" s="14">
        <v>6236.15</v>
      </c>
      <c r="T21" s="14"/>
      <c r="U21" s="14">
        <v>2000</v>
      </c>
      <c r="V21" s="14"/>
      <c r="W21" s="14">
        <v>2000</v>
      </c>
      <c r="X21" s="14"/>
      <c r="Y21" s="14">
        <v>3000</v>
      </c>
      <c r="Z21" s="14"/>
      <c r="AA21" s="14">
        <v>2000</v>
      </c>
      <c r="AB21" s="14"/>
      <c r="AC21" s="14">
        <v>2000</v>
      </c>
      <c r="AD21" s="14"/>
      <c r="AE21" s="14">
        <v>6236.15</v>
      </c>
      <c r="AF21" s="14"/>
    </row>
    <row r="22" spans="1:32" ht="25.5" x14ac:dyDescent="0.25">
      <c r="A22" s="43"/>
      <c r="B22" s="46"/>
      <c r="C22" s="47"/>
      <c r="D22" s="50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51" t="s">
        <v>45</v>
      </c>
      <c r="B23" s="52" t="s">
        <v>47</v>
      </c>
      <c r="C23" s="52"/>
      <c r="D23" s="48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43"/>
      <c r="B24" s="52"/>
      <c r="C24" s="52"/>
      <c r="D24" s="49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43"/>
      <c r="B25" s="52"/>
      <c r="C25" s="52"/>
      <c r="D25" s="49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0</v>
      </c>
      <c r="H25" s="24">
        <f>G25/F25*100</f>
        <v>0</v>
      </c>
      <c r="I25" s="14"/>
      <c r="J25" s="14">
        <v>0</v>
      </c>
      <c r="K25" s="14"/>
      <c r="L25" s="14"/>
      <c r="M25" s="14"/>
      <c r="N25" s="14"/>
      <c r="O25" s="14"/>
      <c r="P25" s="14"/>
      <c r="Q25" s="14"/>
      <c r="R25" s="14"/>
      <c r="S25" s="14">
        <v>300</v>
      </c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ht="46.5" customHeight="1" x14ac:dyDescent="0.25">
      <c r="A26" s="43"/>
      <c r="B26" s="52"/>
      <c r="C26" s="52"/>
      <c r="D26" s="50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49</v>
      </c>
      <c r="L28" t="s">
        <v>50</v>
      </c>
      <c r="S28" s="63"/>
      <c r="T28" s="63"/>
      <c r="U28" s="63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51</v>
      </c>
      <c r="L31" t="s">
        <v>52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A15:A18"/>
    <mergeCell ref="D15:D18"/>
    <mergeCell ref="A7:A10"/>
    <mergeCell ref="B7:C10"/>
    <mergeCell ref="D7:D10"/>
    <mergeCell ref="B15:C18"/>
    <mergeCell ref="D11:D14"/>
    <mergeCell ref="A3:A5"/>
    <mergeCell ref="B6:C6"/>
    <mergeCell ref="A11:A14"/>
    <mergeCell ref="B11:C14"/>
    <mergeCell ref="A19:A22"/>
    <mergeCell ref="B19:C22"/>
    <mergeCell ref="D19:D22"/>
    <mergeCell ref="A23:A26"/>
    <mergeCell ref="B23:C26"/>
    <mergeCell ref="D23:D26"/>
    <mergeCell ref="AA4:AB4"/>
    <mergeCell ref="B3:C5"/>
    <mergeCell ref="D3:D5"/>
    <mergeCell ref="E3:E5"/>
    <mergeCell ref="F4:F5"/>
  </mergeCells>
  <pageMargins left="0.27281250000000001" right="0.23239583333333333" top="0.34375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январь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Layout" zoomScaleNormal="100" zoomScaleSheetLayoutView="100" workbookViewId="0">
      <selection activeCell="K17" sqref="K17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x14ac:dyDescent="0.25">
      <c r="A1" s="11" t="s">
        <v>34</v>
      </c>
      <c r="B1" s="11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39" t="s">
        <v>10</v>
      </c>
      <c r="B3" s="53" t="s">
        <v>11</v>
      </c>
      <c r="C3" s="53" t="s">
        <v>48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39"/>
      <c r="B4" s="53"/>
      <c r="C4" s="5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39"/>
      <c r="B5" s="53"/>
      <c r="C5" s="53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/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/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/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/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63"/>
      <c r="Y11" s="63"/>
      <c r="Z11" s="63"/>
      <c r="AB11" s="4"/>
      <c r="AD11" s="8"/>
    </row>
    <row r="13" spans="1:30" x14ac:dyDescent="0.25">
      <c r="D13" t="s">
        <v>49</v>
      </c>
      <c r="K13" t="s">
        <v>50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51</v>
      </c>
      <c r="K16" t="s">
        <v>53</v>
      </c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C1:M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январь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01.2019</vt:lpstr>
      <vt:lpstr>цел 01.2019</vt:lpstr>
      <vt:lpstr>'фин 01.2019'!Заголовки_для_печати</vt:lpstr>
      <vt:lpstr>'цел 01.2019'!Заголовки_для_печати</vt:lpstr>
      <vt:lpstr>'фин 01.2019'!Область_печати</vt:lpstr>
      <vt:lpstr>'цел 01.2019'!Область_печати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2019-02-05T07:38:40Z</dcterms:modified>
</cp:coreProperties>
</file>