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7.2019" sheetId="3" r:id="rId1"/>
    <sheet name="цел 07.2019" sheetId="4" r:id="rId2"/>
  </sheets>
  <definedNames>
    <definedName name="_xlnm.Print_Titles" localSheetId="0">'фин 07.2019'!$A:$E</definedName>
    <definedName name="_xlnm.Print_Titles" localSheetId="1">'цел 07.2019'!$A:$C</definedName>
    <definedName name="_xlnm.Print_Area" localSheetId="0">'фин 07.2019'!$A$1:$AF$33</definedName>
    <definedName name="_xlnm.Print_Area" localSheetId="1">'цел 07.2019'!$A$1:$AC$16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<sst xmlns="http://schemas.openxmlformats.org/spreadsheetml/2006/main" count="134" uniqueCount="53">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</sst>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BreakPreview" topLeftCell="C1" zoomScaleNormal="100" zoomScaleSheetLayoutView="100" workbookViewId="0">
      <selection activeCell="L29" sqref="L29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33"/>
      <c r="B4" s="55"/>
      <c r="C4" s="56"/>
      <c r="D4" s="59"/>
      <c r="E4" s="59"/>
      <c r="F4" s="34" t="s">
        <v>41</v>
      </c>
      <c r="G4" s="34" t="s">
        <v>42</v>
      </c>
      <c r="H4" s="34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39"/>
      <c r="B7" s="42" t="s">
        <v>40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40"/>
      <c r="B9" s="44"/>
      <c r="C9" s="45"/>
      <c r="D9" s="33"/>
      <c r="E9" s="1" t="s">
        <v>7</v>
      </c>
      <c r="F9" s="18">
        <f>SUM(F11:F26)-F20</f>
        <v>36172.300000000003</v>
      </c>
      <c r="G9" s="18">
        <f>SUM(G11:G26)-G20</f>
        <v>21711.094999999998</v>
      </c>
      <c r="H9" s="21">
        <f>G9/F9*100</f>
        <v>60.021328475103864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0</v>
      </c>
      <c r="Y9" s="18">
        <f t="shared" si="0"/>
        <v>3125</v>
      </c>
      <c r="Z9" s="18">
        <f t="shared" si="0"/>
        <v>0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6761.15</v>
      </c>
      <c r="AF9" s="18">
        <f t="shared" si="0"/>
        <v>0</v>
      </c>
    </row>
    <row r="10" spans="1:32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48"/>
      <c r="C13" s="48"/>
      <c r="D13" s="33"/>
      <c r="E13" s="1" t="s">
        <v>7</v>
      </c>
      <c r="F13" s="13">
        <f>I13+K13+M13+O13+Q13+S13+U13+W13+Y13+AA13+AC13+AE13</f>
        <v>1782.69</v>
      </c>
      <c r="G13" s="16">
        <f>J13+L13+N13+P13+R13+T13+V13+X13+Z13+AB13+AD13+AF13</f>
        <v>907.49599999999998</v>
      </c>
      <c r="H13" s="24">
        <f>G13/F13*100</f>
        <v>50.905990385316571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407.69</v>
      </c>
      <c r="AF13" s="14"/>
    </row>
    <row r="14" spans="1:32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60" t="s">
        <v>43</v>
      </c>
      <c r="B15" s="48" t="s">
        <v>30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48"/>
      <c r="C17" s="48"/>
      <c r="D17" s="33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107.31</v>
      </c>
      <c r="H17" s="24">
        <f>G17/F17*100</f>
        <v>91.47557752962237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0</v>
      </c>
      <c r="T17" s="14"/>
      <c r="U17" s="14"/>
      <c r="V17" s="14">
        <v>107.31</v>
      </c>
      <c r="W17" s="14"/>
      <c r="X17" s="14"/>
      <c r="Y17" s="14"/>
      <c r="Z17" s="14"/>
      <c r="AA17" s="14"/>
      <c r="AB17" s="14"/>
      <c r="AC17" s="14"/>
      <c r="AD17" s="14"/>
      <c r="AE17" s="14">
        <v>117.31</v>
      </c>
      <c r="AF17" s="14"/>
    </row>
    <row r="18" spans="1:32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60" t="s">
        <v>44</v>
      </c>
      <c r="B19" s="61" t="s">
        <v>46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63"/>
      <c r="C21" s="64"/>
      <c r="D21" s="50"/>
      <c r="E21" s="1" t="s">
        <v>7</v>
      </c>
      <c r="F21" s="13">
        <f>I21+K21+M21+O21+Q21+S21+U21+W21+Y21+AA21+AC21+AE21</f>
        <v>33977.300000000003</v>
      </c>
      <c r="G21" s="16">
        <f>J21+L21+N21+P21+R21+T21+V21+X21+Z21+AB21+AD21+AF21</f>
        <v>20626.688999999998</v>
      </c>
      <c r="H21" s="24">
        <f>G21/F21*100</f>
        <v>60.707263378785235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/>
      <c r="Y21" s="14">
        <v>3000</v>
      </c>
      <c r="Z21" s="14"/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2" t="s">
        <v>45</v>
      </c>
      <c r="B23" s="48" t="s">
        <v>47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48"/>
      <c r="C24" s="48"/>
      <c r="D24" s="50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48"/>
      <c r="C25" s="48"/>
      <c r="D25" s="50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69.599999999999994</v>
      </c>
      <c r="H25" s="24">
        <f>G25/F25*100</f>
        <v>23.593220338983048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32"/>
      <c r="T28" s="32"/>
      <c r="U28" s="32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D15:D18"/>
    <mergeCell ref="A7:A10"/>
    <mergeCell ref="B7:C10"/>
    <mergeCell ref="D7:D10"/>
    <mergeCell ref="B15:C18"/>
    <mergeCell ref="D11:D14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</mergeCells>
  <pageMargins left="0.27281250000000001" right="0.23239583333333333" top="0.32583333333333331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июль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BreakPreview" zoomScaleNormal="100" zoomScaleSheetLayoutView="100" workbookViewId="0">
      <selection activeCell="K14" sqref="K14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32"/>
      <c r="Y11" s="32"/>
      <c r="Z11" s="32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C1:M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июль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07.2019</vt:lpstr>
      <vt:lpstr>цел 07.2019</vt:lpstr>
      <vt:lpstr>'фин 07.2019'!Заголовки_для_печати</vt:lpstr>
      <vt:lpstr>'цел 07.2019'!Заголовки_для_печати</vt:lpstr>
      <vt:lpstr>'фин 07.2019'!Область_печати</vt:lpstr>
      <vt:lpstr>'цел 07.2019'!Область_печати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2019-08-05T05:45:03Z</dcterms:modified>
</cp:coreProperties>
</file>